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drawings/drawing13.xml" ContentType="application/vnd.openxmlformats-officedocument.drawingml.chartshapes+xml"/>
  <Override PartName="/xl/charts/chart2.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10" yWindow="1365" windowWidth="4485" windowHeight="4425" tabRatio="837"/>
  </bookViews>
  <sheets>
    <sheet name="Summary" sheetId="68" r:id="rId1"/>
    <sheet name="1.Nativity" sheetId="4" r:id="rId2"/>
    <sheet name="2.Region" sheetId="37" r:id="rId3"/>
    <sheet name="3.Race&amp;Ethnicity" sheetId="39" r:id="rId4"/>
    <sheet name="4.RaceSelf-Id" sheetId="54" r:id="rId5"/>
    <sheet name="5.Origin" sheetId="62" r:id="rId6"/>
    <sheet name="6.PdArrival" sheetId="21" r:id="rId7"/>
    <sheet name="7.English" sheetId="64" r:id="rId8"/>
    <sheet name="8.Eng.DateofArr." sheetId="53" r:id="rId9"/>
    <sheet name="9.MedianAge" sheetId="8" r:id="rId10"/>
    <sheet name="10.Sex&amp;Age" sheetId="7" r:id="rId11"/>
    <sheet name="11.Age-Sex Pyramids" sheetId="48" r:id="rId12"/>
    <sheet name="12.MarStat" sheetId="16" r:id="rId13"/>
    <sheet name="13.Births" sheetId="10" r:id="rId14"/>
    <sheet name="14.UnmarriedBirth" sheetId="11" r:id="rId15"/>
    <sheet name="15.EducAttain" sheetId="22" r:id="rId16"/>
    <sheet name="16.SchoolEnrollment" sheetId="24" r:id="rId17"/>
    <sheet name="17.Dropout" sheetId="63" r:id="rId18"/>
    <sheet name="18.CollegeEnrollment" sheetId="57" r:id="rId19"/>
    <sheet name="19.Employment Status" sheetId="73" r:id="rId20"/>
    <sheet name="20.Occupation - Nativity" sheetId="70" r:id="rId21"/>
    <sheet name="21.Occupation" sheetId="51" r:id="rId22"/>
    <sheet name="22.Det.Occupation- Nativity" sheetId="69" r:id="rId23"/>
    <sheet name="23.Det.Occupation" sheetId="25" r:id="rId24"/>
    <sheet name="24.Industry- Nativity" sheetId="71" r:id="rId25"/>
    <sheet name="25.Industry" sheetId="52" r:id="rId26"/>
    <sheet name="26.Det.Industry- Nativity" sheetId="72" r:id="rId27"/>
    <sheet name="27.Det.Industry" sheetId="26" r:id="rId28"/>
    <sheet name="28.Earnings" sheetId="27" r:id="rId29"/>
    <sheet name="29.MedEarnings" sheetId="28" r:id="rId30"/>
    <sheet name="30.FTYREarnings" sheetId="29" r:id="rId31"/>
    <sheet name="31.FTYRMedEarnings" sheetId="59" r:id="rId32"/>
    <sheet name="32.HHldIncDist" sheetId="31" r:id="rId33"/>
    <sheet name="33.MedHHInc" sheetId="60" r:id="rId34"/>
    <sheet name="34.Poverty" sheetId="33" r:id="rId35"/>
    <sheet name="35.HealthInsurance" sheetId="55" r:id="rId36"/>
    <sheet name="36.Public v Private Health" sheetId="67" r:id="rId37"/>
    <sheet name="37.Homeownership" sheetId="34" r:id="rId38"/>
    <sheet name="38.FBHomeownership" sheetId="46" r:id="rId39"/>
    <sheet name="39.HouseholdType(p)" sheetId="17" r:id="rId40"/>
    <sheet name="40.HouseholdType(hhld)" sheetId="42" r:id="rId41"/>
    <sheet name="41.FamilySize" sheetId="18" r:id="rId42"/>
    <sheet name="42.HouseholderType" sheetId="19" r:id="rId43"/>
    <sheet name="43.Region" sheetId="74" r:id="rId44"/>
    <sheet name="44.State" sheetId="41" r:id="rId45"/>
    <sheet name="45. StatebyBirth#" sheetId="61" r:id="rId46"/>
    <sheet name="46.StatebyBirth%" sheetId="40" r:id="rId47"/>
  </sheets>
  <definedNames>
    <definedName name="_xlnm.Print_Area" localSheetId="1">'1.Nativity'!$A$1:$C$13</definedName>
    <definedName name="_xlnm.Print_Area" localSheetId="10">'10.Sex&amp;Age'!$A$1:$J$32</definedName>
    <definedName name="_xlnm.Print_Area" localSheetId="11">'11.Age-Sex Pyramids'!$A$1:$I$24</definedName>
    <definedName name="_xlnm.Print_Area" localSheetId="12">'12.MarStat'!$A$1:$G$35</definedName>
    <definedName name="_xlnm.Print_Area" localSheetId="13">'13.Births'!$A$1:$D$21</definedName>
    <definedName name="_xlnm.Print_Area" localSheetId="14">'14.UnmarriedBirth'!$A$1:$D$22</definedName>
    <definedName name="_xlnm.Print_Area" localSheetId="15">'15.EducAttain'!$A$1:$H$36</definedName>
    <definedName name="_xlnm.Print_Area" localSheetId="16">'16.SchoolEnrollment'!$A$1:$D$22</definedName>
    <definedName name="_xlnm.Print_Area" localSheetId="17">'17.Dropout'!$A$1:$D$22</definedName>
    <definedName name="_xlnm.Print_Area" localSheetId="18">'18.CollegeEnrollment'!$A$1:$D$35</definedName>
    <definedName name="_xlnm.Print_Area" localSheetId="19">'19.Employment Status'!$A$1:$F$21</definedName>
    <definedName name="_xlnm.Print_Area" localSheetId="2">'2.Region'!$A$1:$C$19</definedName>
    <definedName name="_xlnm.Print_Area" localSheetId="20">'20.Occupation - Nativity'!$A$1:$D$44</definedName>
    <definedName name="_xlnm.Print_Area" localSheetId="21">'21.Occupation'!$A$1:$J$46</definedName>
    <definedName name="_xlnm.Print_Area" localSheetId="22">'22.Det.Occupation- Nativity'!$A$1:$D$66</definedName>
    <definedName name="_xlnm.Print_Area" localSheetId="23">'23.Det.Occupation'!$A$1:$J$67</definedName>
    <definedName name="_xlnm.Print_Area" localSheetId="24">'24.Industry- Nativity'!$A$1:$D$40</definedName>
    <definedName name="_xlnm.Print_Area" localSheetId="25">'25.Industry'!$A$1:$J$42</definedName>
    <definedName name="_xlnm.Print_Area" localSheetId="26">'26.Det.Industry- Nativity'!$A$1:$D$49</definedName>
    <definedName name="_xlnm.Print_Area" localSheetId="27">'27.Det.Industry'!$A$1:$J$50</definedName>
    <definedName name="_xlnm.Print_Area" localSheetId="28">'28.Earnings'!$A$1:$E$35</definedName>
    <definedName name="_xlnm.Print_Area" localSheetId="29">'29.MedEarnings'!$A$1:$B$21</definedName>
    <definedName name="_xlnm.Print_Area" localSheetId="3">'3.Race&amp;Ethnicity'!$A$1:$E$15</definedName>
    <definedName name="_xlnm.Print_Area" localSheetId="30">'30.FTYREarnings'!$A$1:$E$35</definedName>
    <definedName name="_xlnm.Print_Area" localSheetId="31">'31.FTYRMedEarnings'!$A$1:$B$21</definedName>
    <definedName name="_xlnm.Print_Area" localSheetId="32">'32.HHldIncDist'!$A$1:$G$36</definedName>
    <definedName name="_xlnm.Print_Area" localSheetId="33">'33.MedHHInc'!$A$1:$B$21</definedName>
    <definedName name="_xlnm.Print_Area" localSheetId="34">'34.Poverty'!$A$1:$E$37</definedName>
    <definedName name="_xlnm.Print_Area" localSheetId="35">'35.HealthInsurance'!$A$1:$E$23</definedName>
    <definedName name="_xlnm.Print_Area" localSheetId="36">'36.Public v Private Health'!$A$1:$E$22</definedName>
    <definedName name="_xlnm.Print_Area" localSheetId="37">'37.Homeownership'!$A$1:$E$21</definedName>
    <definedName name="_xlnm.Print_Area" localSheetId="38">'38.FBHomeownership'!$A$1:$D$15</definedName>
    <definedName name="_xlnm.Print_Area" localSheetId="39">'39.HouseholdType(p)'!$A$1:$F$36</definedName>
    <definedName name="_xlnm.Print_Area" localSheetId="4">'4.RaceSelf-Id'!$A$1:$I$18</definedName>
    <definedName name="_xlnm.Print_Area" localSheetId="40">'40.HouseholdType(hhld)'!$A$1:$F$36</definedName>
    <definedName name="_xlnm.Print_Area" localSheetId="41">'41.FamilySize'!$A$1:$E$35</definedName>
    <definedName name="_xlnm.Print_Area" localSheetId="42">'42.HouseholderType'!$A$1:$E$35</definedName>
    <definedName name="_xlnm.Print_Area" localSheetId="43">'43.Region'!$A$1:$D$14</definedName>
    <definedName name="_xlnm.Print_Area" localSheetId="44">'44.State'!$A$1:$E$65</definedName>
    <definedName name="_xlnm.Print_Area" localSheetId="45">'45. StatebyBirth#'!$A$1:$L$67</definedName>
    <definedName name="_xlnm.Print_Area" localSheetId="46">'46.StatebyBirth%'!$A$1:$L$68</definedName>
    <definedName name="_xlnm.Print_Area" localSheetId="5">'5.Origin'!$A$1:$K$65</definedName>
    <definedName name="_xlnm.Print_Area" localSheetId="6">'6.PdArrival'!$A$1:$G$31</definedName>
    <definedName name="_xlnm.Print_Area" localSheetId="7">'7.English'!$A$1:$J$37</definedName>
    <definedName name="_xlnm.Print_Area" localSheetId="8">'8.Eng.DateofArr.'!$A$1:$J$24</definedName>
    <definedName name="_xlnm.Print_Area" localSheetId="9">'9.MedianAge'!$A$1:$D$21</definedName>
    <definedName name="_xlnm.Print_Area" localSheetId="0">Summary!$A$1:$B$50</definedName>
  </definedNames>
  <calcPr calcId="145621"/>
</workbook>
</file>

<file path=xl/calcChain.xml><?xml version="1.0" encoding="utf-8"?>
<calcChain xmlns="http://schemas.openxmlformats.org/spreadsheetml/2006/main">
  <c r="B18" i="73" l="1"/>
  <c r="E18" i="73" s="1"/>
  <c r="E8" i="73"/>
  <c r="E7" i="73"/>
  <c r="B8" i="73"/>
  <c r="B9" i="73"/>
  <c r="E9" i="73" s="1"/>
  <c r="B10" i="73"/>
  <c r="E10" i="73" s="1"/>
  <c r="B11" i="73"/>
  <c r="E11" i="73" s="1"/>
  <c r="B12" i="73"/>
  <c r="E12" i="73" s="1"/>
  <c r="B13" i="73"/>
  <c r="E13" i="73" s="1"/>
  <c r="B14" i="73"/>
  <c r="E14" i="73" s="1"/>
  <c r="B15" i="73"/>
  <c r="E15" i="73" s="1"/>
  <c r="B16" i="73"/>
  <c r="E16" i="73" s="1"/>
  <c r="B17" i="73"/>
  <c r="E17" i="73" s="1"/>
  <c r="B7" i="73"/>
  <c r="D39" i="52" l="1"/>
  <c r="D38" i="52"/>
  <c r="D37" i="52"/>
  <c r="D36" i="52"/>
  <c r="D35" i="52"/>
  <c r="D34" i="52"/>
  <c r="D33" i="52"/>
  <c r="D32" i="52"/>
  <c r="D31" i="52"/>
  <c r="D30" i="52"/>
  <c r="D29" i="52"/>
  <c r="D28" i="52"/>
  <c r="D27" i="52"/>
  <c r="D26" i="52"/>
  <c r="D25" i="52"/>
  <c r="I39" i="52"/>
  <c r="I38" i="52"/>
  <c r="I37" i="52"/>
  <c r="I36" i="52"/>
  <c r="I35" i="52"/>
  <c r="I34" i="52"/>
  <c r="I33" i="52"/>
  <c r="I32" i="52"/>
  <c r="I31" i="52"/>
  <c r="I30" i="52"/>
  <c r="I29" i="52"/>
  <c r="I28" i="52"/>
  <c r="I27" i="52"/>
  <c r="I26" i="52"/>
  <c r="I25" i="52"/>
  <c r="B21" i="71"/>
  <c r="B20" i="71"/>
  <c r="B19" i="71"/>
  <c r="B18" i="71"/>
  <c r="B17" i="71"/>
  <c r="B16" i="71"/>
  <c r="B15" i="71"/>
  <c r="B14" i="71"/>
  <c r="B13" i="71"/>
  <c r="B12" i="71"/>
  <c r="B11" i="71"/>
  <c r="B10" i="71"/>
  <c r="B9" i="71"/>
  <c r="B8" i="71"/>
  <c r="B7" i="71"/>
  <c r="C21" i="71"/>
  <c r="C20" i="71"/>
  <c r="C19" i="71"/>
  <c r="C18" i="71"/>
  <c r="C17" i="71"/>
  <c r="C16" i="71"/>
  <c r="C15" i="71"/>
  <c r="C14" i="71"/>
  <c r="C13" i="71"/>
  <c r="C12" i="71"/>
  <c r="C11" i="71"/>
  <c r="C10" i="71"/>
  <c r="C9" i="71"/>
  <c r="C8" i="71"/>
  <c r="C7" i="71"/>
  <c r="D38" i="71"/>
  <c r="D37" i="71"/>
  <c r="D36" i="71"/>
  <c r="D35" i="71"/>
  <c r="D34" i="71"/>
  <c r="D33" i="71"/>
  <c r="D31" i="71"/>
  <c r="D30" i="71"/>
  <c r="D29" i="71"/>
  <c r="D28" i="71"/>
  <c r="D27" i="71"/>
  <c r="D26" i="71"/>
  <c r="D25" i="71"/>
  <c r="D24" i="71"/>
  <c r="D21" i="71"/>
  <c r="D20" i="71"/>
  <c r="D19" i="71"/>
  <c r="D18" i="71"/>
  <c r="D17" i="71"/>
  <c r="D16" i="71"/>
  <c r="D15" i="71"/>
  <c r="D32" i="71" s="1"/>
  <c r="D14" i="71"/>
  <c r="D13" i="71"/>
  <c r="D12" i="71"/>
  <c r="D11" i="71"/>
  <c r="D10" i="71"/>
  <c r="D9" i="71"/>
  <c r="D8" i="71"/>
  <c r="D7" i="71"/>
  <c r="D47" i="72"/>
  <c r="D46" i="72"/>
  <c r="D45" i="72"/>
  <c r="D44" i="72"/>
  <c r="D43" i="72"/>
  <c r="D42" i="72"/>
  <c r="D41" i="72"/>
  <c r="D40" i="72"/>
  <c r="D39" i="72"/>
  <c r="D38" i="72"/>
  <c r="D37" i="72"/>
  <c r="D36" i="72"/>
  <c r="D35" i="72"/>
  <c r="D34" i="72"/>
  <c r="D33" i="72"/>
  <c r="D32" i="72"/>
  <c r="D31" i="72"/>
  <c r="D30" i="72"/>
  <c r="D29" i="72"/>
  <c r="C47" i="72"/>
  <c r="B47" i="72"/>
  <c r="C46" i="72"/>
  <c r="B46" i="72"/>
  <c r="C45" i="72"/>
  <c r="B45" i="72"/>
  <c r="C44" i="72"/>
  <c r="B44" i="72"/>
  <c r="C43" i="72"/>
  <c r="B43" i="72"/>
  <c r="C42" i="72"/>
  <c r="B42" i="72"/>
  <c r="C41" i="72"/>
  <c r="B41" i="72"/>
  <c r="C40" i="72"/>
  <c r="B40" i="72"/>
  <c r="C39" i="72"/>
  <c r="B39" i="72"/>
  <c r="C38" i="72"/>
  <c r="B38" i="72"/>
  <c r="C37" i="72"/>
  <c r="B37" i="72"/>
  <c r="C36" i="72"/>
  <c r="B36" i="72"/>
  <c r="C35" i="72"/>
  <c r="B35" i="72"/>
  <c r="C34" i="72"/>
  <c r="B34" i="72"/>
  <c r="C33" i="72"/>
  <c r="B33" i="72"/>
  <c r="C32" i="72"/>
  <c r="B32" i="72"/>
  <c r="C31" i="72"/>
  <c r="B31" i="72"/>
  <c r="C30" i="72"/>
  <c r="B30" i="72"/>
  <c r="C29" i="72"/>
  <c r="B29" i="72"/>
  <c r="C38" i="71"/>
  <c r="B38" i="71"/>
  <c r="C37" i="71"/>
  <c r="C36" i="71"/>
  <c r="B36" i="71"/>
  <c r="C35" i="71"/>
  <c r="B35" i="71"/>
  <c r="C34" i="71"/>
  <c r="B34" i="71"/>
  <c r="C33" i="71"/>
  <c r="B33" i="71"/>
  <c r="C32" i="71"/>
  <c r="B32" i="71"/>
  <c r="C31" i="71"/>
  <c r="B31" i="71"/>
  <c r="C30" i="71"/>
  <c r="B30" i="71"/>
  <c r="C29" i="71"/>
  <c r="B29" i="71"/>
  <c r="C28" i="71"/>
  <c r="B28" i="71"/>
  <c r="C27" i="71"/>
  <c r="B27" i="71"/>
  <c r="C26" i="71"/>
  <c r="B26" i="71"/>
  <c r="C25" i="71"/>
  <c r="B25" i="71"/>
  <c r="C24" i="71"/>
  <c r="B24" i="71"/>
  <c r="B23" i="70"/>
  <c r="B22" i="70"/>
  <c r="B21" i="70"/>
  <c r="B20" i="70"/>
  <c r="B19" i="70"/>
  <c r="B18" i="70"/>
  <c r="B17" i="70"/>
  <c r="B16" i="70"/>
  <c r="B15" i="70"/>
  <c r="B14" i="70"/>
  <c r="B13" i="70"/>
  <c r="B12" i="70"/>
  <c r="B11" i="70"/>
  <c r="B10" i="70"/>
  <c r="B9" i="70"/>
  <c r="B8" i="70"/>
  <c r="B7" i="70"/>
  <c r="C23" i="70"/>
  <c r="C22" i="70"/>
  <c r="C21" i="70"/>
  <c r="C20" i="70"/>
  <c r="C19" i="70"/>
  <c r="C18" i="70"/>
  <c r="C17" i="70"/>
  <c r="C16" i="70"/>
  <c r="C15" i="70"/>
  <c r="C14" i="70"/>
  <c r="C13" i="70"/>
  <c r="C12" i="70"/>
  <c r="C11" i="70"/>
  <c r="C10" i="70"/>
  <c r="C9" i="70"/>
  <c r="C8" i="70"/>
  <c r="C7" i="70"/>
  <c r="D26" i="70"/>
  <c r="D23" i="70"/>
  <c r="D42" i="70" s="1"/>
  <c r="D22" i="70"/>
  <c r="D41" i="70" s="1"/>
  <c r="D21" i="70"/>
  <c r="D40" i="70" s="1"/>
  <c r="D20" i="70"/>
  <c r="D39" i="70" s="1"/>
  <c r="D19" i="70"/>
  <c r="D38" i="70" s="1"/>
  <c r="D18" i="70"/>
  <c r="D37" i="70" s="1"/>
  <c r="D17" i="70"/>
  <c r="D36" i="70" s="1"/>
  <c r="D16" i="70"/>
  <c r="D35" i="70" s="1"/>
  <c r="D15" i="70"/>
  <c r="D34" i="70" s="1"/>
  <c r="D14" i="70"/>
  <c r="D33" i="70" s="1"/>
  <c r="D13" i="70"/>
  <c r="D32" i="70" s="1"/>
  <c r="D12" i="70"/>
  <c r="D31" i="70" s="1"/>
  <c r="D11" i="70"/>
  <c r="D30" i="70" s="1"/>
  <c r="D10" i="70"/>
  <c r="D29" i="70" s="1"/>
  <c r="D9" i="70"/>
  <c r="D28" i="70" s="1"/>
  <c r="D8" i="70"/>
  <c r="D27" i="70" s="1"/>
  <c r="D7" i="70"/>
  <c r="D64" i="69"/>
  <c r="D39" i="69"/>
  <c r="D40" i="69"/>
  <c r="D41" i="69"/>
  <c r="D42" i="69"/>
  <c r="D43" i="69"/>
  <c r="D44" i="69"/>
  <c r="D45" i="69"/>
  <c r="D46" i="69"/>
  <c r="D47" i="69"/>
  <c r="D48" i="69"/>
  <c r="D49" i="69"/>
  <c r="D50" i="69"/>
  <c r="D51" i="69"/>
  <c r="D52" i="69"/>
  <c r="D53" i="69"/>
  <c r="D54" i="69"/>
  <c r="D55" i="69"/>
  <c r="D56" i="69"/>
  <c r="D57" i="69"/>
  <c r="D58" i="69"/>
  <c r="D59" i="69"/>
  <c r="D60" i="69"/>
  <c r="D61" i="69"/>
  <c r="D62" i="69"/>
  <c r="D63" i="69"/>
  <c r="D38" i="69"/>
  <c r="C42" i="70"/>
  <c r="B42" i="70"/>
  <c r="C41" i="70"/>
  <c r="B41" i="70"/>
  <c r="C40" i="70"/>
  <c r="B40" i="70"/>
  <c r="C39" i="70"/>
  <c r="B39" i="70"/>
  <c r="C38" i="70"/>
  <c r="B38" i="70"/>
  <c r="C37" i="70"/>
  <c r="B37" i="70"/>
  <c r="C36" i="70"/>
  <c r="B36" i="70"/>
  <c r="C35" i="70"/>
  <c r="B35" i="70"/>
  <c r="C34" i="70"/>
  <c r="B34" i="70"/>
  <c r="C33" i="70"/>
  <c r="B33" i="70"/>
  <c r="C32" i="70"/>
  <c r="B32" i="70"/>
  <c r="C31" i="70"/>
  <c r="B31" i="70"/>
  <c r="C30" i="70"/>
  <c r="B30" i="70"/>
  <c r="C29" i="70"/>
  <c r="B29" i="70"/>
  <c r="C28" i="70"/>
  <c r="B28" i="70"/>
  <c r="C27" i="70"/>
  <c r="B27" i="70"/>
  <c r="C26" i="70"/>
  <c r="B26" i="70"/>
  <c r="C64" i="69"/>
  <c r="B64" i="69"/>
  <c r="C63" i="69"/>
  <c r="B63" i="69"/>
  <c r="C62" i="69"/>
  <c r="B62" i="69"/>
  <c r="C61" i="69"/>
  <c r="B61" i="69"/>
  <c r="C60" i="69"/>
  <c r="B60" i="69"/>
  <c r="C59" i="69"/>
  <c r="B59" i="69"/>
  <c r="C58" i="69"/>
  <c r="B58" i="69"/>
  <c r="C57" i="69"/>
  <c r="B57" i="69"/>
  <c r="C56" i="69"/>
  <c r="B56" i="69"/>
  <c r="C55" i="69"/>
  <c r="B55" i="69"/>
  <c r="C54" i="69"/>
  <c r="B54" i="69"/>
  <c r="C53" i="69"/>
  <c r="B53" i="69"/>
  <c r="C52" i="69"/>
  <c r="B52" i="69"/>
  <c r="C51" i="69"/>
  <c r="B51" i="69"/>
  <c r="C50" i="69"/>
  <c r="B50" i="69"/>
  <c r="C49" i="69"/>
  <c r="B49" i="69"/>
  <c r="C48" i="69"/>
  <c r="B48" i="69"/>
  <c r="C47" i="69"/>
  <c r="B47" i="69"/>
  <c r="C46" i="69"/>
  <c r="B46" i="69"/>
  <c r="C45" i="69"/>
  <c r="B45" i="69"/>
  <c r="C44" i="69"/>
  <c r="B44" i="69"/>
  <c r="C43" i="69"/>
  <c r="B43" i="69"/>
  <c r="C42" i="69"/>
  <c r="B42" i="69"/>
  <c r="C41" i="69"/>
  <c r="B41" i="69"/>
  <c r="C40" i="69"/>
  <c r="B40" i="69"/>
  <c r="C39" i="69"/>
  <c r="B39" i="69"/>
  <c r="C38" i="69"/>
  <c r="B38" i="69"/>
  <c r="B37" i="71" l="1"/>
  <c r="I43" i="51" l="1"/>
  <c r="I41" i="51"/>
  <c r="I39" i="51"/>
  <c r="I37" i="51"/>
  <c r="I35" i="51"/>
  <c r="I33" i="51"/>
  <c r="I31" i="51"/>
  <c r="I29" i="51"/>
  <c r="D43" i="51"/>
  <c r="D41" i="51"/>
  <c r="D39" i="51"/>
  <c r="D37" i="51"/>
  <c r="D35" i="51"/>
  <c r="D33" i="51"/>
  <c r="D31" i="51"/>
  <c r="D29" i="51"/>
  <c r="I27" i="51"/>
  <c r="D27" i="51" l="1"/>
  <c r="D28" i="51"/>
  <c r="D30" i="51"/>
  <c r="D32" i="51"/>
  <c r="D34" i="51"/>
  <c r="D36" i="51"/>
  <c r="D38" i="51"/>
  <c r="D40" i="51"/>
  <c r="D42" i="51"/>
  <c r="I28" i="51"/>
  <c r="I30" i="51"/>
  <c r="I32" i="51"/>
  <c r="I34" i="51"/>
  <c r="I36" i="51"/>
  <c r="I38" i="51"/>
  <c r="I40" i="51"/>
  <c r="I42" i="51"/>
  <c r="E25" i="29"/>
  <c r="E30" i="29"/>
  <c r="E25" i="27"/>
  <c r="E30" i="27"/>
  <c r="H52" i="25"/>
  <c r="E17" i="53"/>
  <c r="E32" i="64"/>
  <c r="E27" i="64"/>
  <c r="D16" i="10"/>
  <c r="D17" i="10"/>
  <c r="D11" i="10"/>
  <c r="B41" i="51" l="1"/>
  <c r="F58" i="25" l="1"/>
  <c r="J20" i="53"/>
  <c r="J19" i="53"/>
  <c r="E19" i="53"/>
  <c r="D9" i="10"/>
  <c r="D10" i="10"/>
  <c r="D12" i="10"/>
  <c r="D13" i="10"/>
  <c r="D14" i="10"/>
  <c r="D15" i="10"/>
  <c r="E19" i="41"/>
  <c r="E20" i="41"/>
  <c r="E21" i="41"/>
  <c r="E22" i="41"/>
  <c r="E23" i="41"/>
  <c r="E24" i="41"/>
  <c r="E25" i="41"/>
  <c r="E26" i="41"/>
  <c r="E27" i="41"/>
  <c r="E28" i="41"/>
  <c r="I15" i="54"/>
  <c r="I14" i="54"/>
  <c r="I13" i="54"/>
  <c r="I12" i="54"/>
  <c r="I11" i="54"/>
  <c r="I10" i="54"/>
  <c r="I9" i="54"/>
  <c r="I8" i="54"/>
  <c r="F15" i="54"/>
  <c r="F14" i="54"/>
  <c r="F13" i="54"/>
  <c r="F12" i="54"/>
  <c r="F11" i="54"/>
  <c r="F10" i="54"/>
  <c r="F9" i="54"/>
  <c r="F8" i="54"/>
  <c r="C15" i="54"/>
  <c r="C10" i="54"/>
  <c r="C11" i="54"/>
  <c r="C12" i="54"/>
  <c r="C13" i="54"/>
  <c r="C14" i="54"/>
  <c r="C9" i="54"/>
  <c r="C8" i="54"/>
  <c r="H8" i="54"/>
  <c r="E8" i="54"/>
  <c r="B8" i="54"/>
  <c r="H27" i="51" l="1"/>
  <c r="H28" i="51"/>
  <c r="H29" i="51"/>
  <c r="H30" i="51"/>
  <c r="H31" i="51"/>
  <c r="H32" i="51"/>
  <c r="H33" i="51"/>
  <c r="H34" i="51"/>
  <c r="J27" i="51"/>
  <c r="J34" i="51"/>
  <c r="J32" i="51" l="1"/>
  <c r="J28" i="51"/>
  <c r="J30" i="51"/>
  <c r="J33" i="51"/>
  <c r="J31" i="51"/>
  <c r="J29" i="51"/>
  <c r="B23" i="31"/>
  <c r="C23" i="31"/>
  <c r="D23" i="31"/>
  <c r="E23" i="31"/>
  <c r="F23" i="31"/>
  <c r="G23" i="31"/>
  <c r="B24" i="31"/>
  <c r="C24" i="31"/>
  <c r="D24" i="31"/>
  <c r="E24" i="31"/>
  <c r="F24" i="31"/>
  <c r="G24" i="31"/>
  <c r="B25" i="31"/>
  <c r="C25" i="31"/>
  <c r="D25" i="31"/>
  <c r="E25" i="31"/>
  <c r="F25" i="31"/>
  <c r="G25" i="31"/>
  <c r="B27" i="31"/>
  <c r="C27" i="31"/>
  <c r="D27" i="31"/>
  <c r="E27" i="31"/>
  <c r="F27" i="31"/>
  <c r="G27" i="31"/>
  <c r="B28" i="31"/>
  <c r="C28" i="31"/>
  <c r="D28" i="31"/>
  <c r="E28" i="31"/>
  <c r="F28" i="31"/>
  <c r="G28" i="31"/>
  <c r="B29" i="31"/>
  <c r="C29" i="31"/>
  <c r="D29" i="31"/>
  <c r="E29" i="31"/>
  <c r="F29" i="31"/>
  <c r="G29" i="31"/>
  <c r="B30" i="31"/>
  <c r="C30" i="31"/>
  <c r="D30" i="31"/>
  <c r="E30" i="31"/>
  <c r="F30" i="31"/>
  <c r="G30" i="31"/>
  <c r="B33" i="31"/>
  <c r="C33" i="31"/>
  <c r="D33" i="31"/>
  <c r="E33" i="31"/>
  <c r="F33" i="31"/>
  <c r="G33" i="31"/>
  <c r="C22" i="31"/>
  <c r="D22" i="31"/>
  <c r="E22" i="31"/>
  <c r="F22" i="31"/>
  <c r="G22" i="31"/>
  <c r="B22" i="31"/>
  <c r="B22" i="29" l="1"/>
  <c r="C22" i="29"/>
  <c r="D22" i="29"/>
  <c r="E22" i="29"/>
  <c r="B23" i="29"/>
  <c r="C23" i="29"/>
  <c r="D23" i="29"/>
  <c r="E23" i="29"/>
  <c r="B24" i="29"/>
  <c r="C24" i="29"/>
  <c r="D24" i="29"/>
  <c r="E24" i="29"/>
  <c r="B26" i="29"/>
  <c r="C26" i="29"/>
  <c r="D26" i="29"/>
  <c r="E26" i="29"/>
  <c r="B27" i="29"/>
  <c r="C27" i="29"/>
  <c r="D27" i="29"/>
  <c r="E27" i="29"/>
  <c r="B28" i="29"/>
  <c r="C28" i="29"/>
  <c r="D28" i="29"/>
  <c r="E28" i="29"/>
  <c r="B29" i="29"/>
  <c r="C29" i="29"/>
  <c r="D29" i="29"/>
  <c r="E29" i="29"/>
  <c r="E31" i="29"/>
  <c r="B32" i="29"/>
  <c r="C32" i="29"/>
  <c r="D32" i="29"/>
  <c r="E32" i="29"/>
  <c r="C21" i="29"/>
  <c r="D21" i="29"/>
  <c r="E21" i="29"/>
  <c r="B21" i="29"/>
  <c r="B22" i="27"/>
  <c r="C22" i="27"/>
  <c r="D22" i="27"/>
  <c r="E22" i="27"/>
  <c r="B23" i="27"/>
  <c r="C23" i="27"/>
  <c r="D23" i="27"/>
  <c r="E23" i="27"/>
  <c r="B24" i="27"/>
  <c r="C24" i="27"/>
  <c r="D24" i="27"/>
  <c r="E24" i="27"/>
  <c r="B26" i="27"/>
  <c r="C26" i="27"/>
  <c r="D26" i="27"/>
  <c r="E26" i="27"/>
  <c r="B27" i="27"/>
  <c r="C27" i="27"/>
  <c r="D27" i="27"/>
  <c r="E27" i="27"/>
  <c r="B28" i="27"/>
  <c r="C28" i="27"/>
  <c r="D28" i="27"/>
  <c r="E28" i="27"/>
  <c r="B29" i="27"/>
  <c r="C29" i="27"/>
  <c r="D29" i="27"/>
  <c r="E29" i="27"/>
  <c r="E31" i="27"/>
  <c r="B32" i="27"/>
  <c r="C32" i="27"/>
  <c r="D32" i="27"/>
  <c r="E32" i="27"/>
  <c r="C21" i="27"/>
  <c r="D21" i="27"/>
  <c r="E21" i="27"/>
  <c r="B21" i="27"/>
  <c r="B26" i="52"/>
  <c r="C26" i="52"/>
  <c r="E26" i="52"/>
  <c r="F26" i="52"/>
  <c r="G26" i="52"/>
  <c r="B27" i="52"/>
  <c r="C27" i="52"/>
  <c r="E27" i="52"/>
  <c r="F27" i="52"/>
  <c r="G27" i="52"/>
  <c r="B28" i="52"/>
  <c r="C28" i="52"/>
  <c r="E28" i="52"/>
  <c r="F28" i="52"/>
  <c r="G28" i="52"/>
  <c r="B29" i="52"/>
  <c r="C29" i="52"/>
  <c r="E29" i="52"/>
  <c r="F29" i="52"/>
  <c r="G29" i="52"/>
  <c r="B30" i="52"/>
  <c r="C30" i="52"/>
  <c r="E30" i="52"/>
  <c r="F30" i="52"/>
  <c r="G30" i="52"/>
  <c r="B31" i="52"/>
  <c r="C31" i="52"/>
  <c r="E31" i="52"/>
  <c r="F31" i="52"/>
  <c r="G31" i="52"/>
  <c r="B32" i="52"/>
  <c r="C32" i="52"/>
  <c r="E32" i="52"/>
  <c r="F32" i="52"/>
  <c r="G32" i="52"/>
  <c r="B33" i="52"/>
  <c r="C33" i="52"/>
  <c r="E33" i="52"/>
  <c r="F33" i="52"/>
  <c r="G33" i="52"/>
  <c r="B34" i="52"/>
  <c r="C34" i="52"/>
  <c r="E34" i="52"/>
  <c r="F34" i="52"/>
  <c r="G34" i="52"/>
  <c r="B35" i="52"/>
  <c r="C35" i="52"/>
  <c r="E35" i="52"/>
  <c r="F35" i="52"/>
  <c r="G35" i="52"/>
  <c r="B36" i="52"/>
  <c r="C36" i="52"/>
  <c r="E36" i="52"/>
  <c r="F36" i="52"/>
  <c r="G36" i="52"/>
  <c r="B37" i="52"/>
  <c r="C37" i="52"/>
  <c r="E37" i="52"/>
  <c r="F37" i="52"/>
  <c r="G37" i="52"/>
  <c r="B38" i="52"/>
  <c r="C38" i="52"/>
  <c r="E38" i="52"/>
  <c r="F38" i="52"/>
  <c r="G38" i="52"/>
  <c r="B39" i="52"/>
  <c r="C39" i="52"/>
  <c r="E39" i="52"/>
  <c r="F39" i="52"/>
  <c r="G39" i="52"/>
  <c r="B25" i="52"/>
  <c r="C25" i="52"/>
  <c r="E25" i="52"/>
  <c r="F25" i="52"/>
  <c r="G25" i="52"/>
  <c r="H39" i="52"/>
  <c r="J39" i="52"/>
  <c r="B30" i="26"/>
  <c r="C30" i="26"/>
  <c r="E30" i="26"/>
  <c r="F30" i="26"/>
  <c r="G30" i="26"/>
  <c r="H30" i="26"/>
  <c r="B31" i="26"/>
  <c r="C31" i="26"/>
  <c r="E31" i="26"/>
  <c r="F31" i="26"/>
  <c r="G31" i="26"/>
  <c r="H31" i="26"/>
  <c r="B32" i="26"/>
  <c r="C32" i="26"/>
  <c r="E32" i="26"/>
  <c r="F32" i="26"/>
  <c r="G32" i="26"/>
  <c r="H32" i="26"/>
  <c r="B33" i="26"/>
  <c r="C33" i="26"/>
  <c r="E33" i="26"/>
  <c r="F33" i="26"/>
  <c r="G33" i="26"/>
  <c r="H33" i="26"/>
  <c r="B34" i="26"/>
  <c r="C34" i="26"/>
  <c r="E34" i="26"/>
  <c r="F34" i="26"/>
  <c r="G34" i="26"/>
  <c r="H34" i="26"/>
  <c r="B35" i="26"/>
  <c r="C35" i="26"/>
  <c r="E35" i="26"/>
  <c r="F35" i="26"/>
  <c r="G35" i="26"/>
  <c r="H35" i="26"/>
  <c r="B36" i="26"/>
  <c r="C36" i="26"/>
  <c r="E36" i="26"/>
  <c r="F36" i="26"/>
  <c r="G36" i="26"/>
  <c r="H36" i="26"/>
  <c r="B37" i="26"/>
  <c r="C37" i="26"/>
  <c r="E37" i="26"/>
  <c r="F37" i="26"/>
  <c r="G37" i="26"/>
  <c r="H37" i="26"/>
  <c r="B38" i="26"/>
  <c r="C38" i="26"/>
  <c r="E38" i="26"/>
  <c r="F38" i="26"/>
  <c r="G38" i="26"/>
  <c r="H38" i="26"/>
  <c r="B39" i="26"/>
  <c r="C39" i="26"/>
  <c r="E39" i="26"/>
  <c r="F39" i="26"/>
  <c r="G39" i="26"/>
  <c r="H39" i="26"/>
  <c r="B40" i="26"/>
  <c r="C40" i="26"/>
  <c r="E40" i="26"/>
  <c r="F40" i="26"/>
  <c r="G40" i="26"/>
  <c r="H40" i="26"/>
  <c r="B41" i="26"/>
  <c r="C41" i="26"/>
  <c r="E41" i="26"/>
  <c r="F41" i="26"/>
  <c r="G41" i="26"/>
  <c r="H41" i="26"/>
  <c r="B42" i="26"/>
  <c r="C42" i="26"/>
  <c r="E42" i="26"/>
  <c r="F42" i="26"/>
  <c r="G42" i="26"/>
  <c r="H42" i="26"/>
  <c r="B43" i="26"/>
  <c r="C43" i="26"/>
  <c r="E43" i="26"/>
  <c r="F43" i="26"/>
  <c r="G43" i="26"/>
  <c r="H43" i="26"/>
  <c r="B44" i="26"/>
  <c r="C44" i="26"/>
  <c r="E44" i="26"/>
  <c r="F44" i="26"/>
  <c r="G44" i="26"/>
  <c r="H44" i="26"/>
  <c r="B45" i="26"/>
  <c r="C45" i="26"/>
  <c r="E45" i="26"/>
  <c r="F45" i="26"/>
  <c r="G45" i="26"/>
  <c r="H45" i="26"/>
  <c r="B46" i="26"/>
  <c r="C46" i="26"/>
  <c r="E46" i="26"/>
  <c r="F46" i="26"/>
  <c r="G46" i="26"/>
  <c r="H46" i="26"/>
  <c r="B47" i="26"/>
  <c r="C47" i="26"/>
  <c r="E47" i="26"/>
  <c r="F47" i="26"/>
  <c r="G47" i="26"/>
  <c r="H47" i="26"/>
  <c r="B29" i="26"/>
  <c r="C29" i="26"/>
  <c r="E29" i="26"/>
  <c r="F29" i="26"/>
  <c r="G29" i="26"/>
  <c r="H29" i="26"/>
  <c r="B28" i="51"/>
  <c r="C28" i="51"/>
  <c r="E28" i="51"/>
  <c r="F28" i="51"/>
  <c r="G28" i="51"/>
  <c r="B29" i="51"/>
  <c r="C29" i="51"/>
  <c r="E29" i="51"/>
  <c r="F29" i="51"/>
  <c r="G29" i="51"/>
  <c r="B30" i="51"/>
  <c r="C30" i="51"/>
  <c r="E30" i="51"/>
  <c r="F30" i="51"/>
  <c r="G30" i="51"/>
  <c r="B31" i="51"/>
  <c r="C31" i="51"/>
  <c r="E31" i="51"/>
  <c r="F31" i="51"/>
  <c r="G31" i="51"/>
  <c r="B32" i="51"/>
  <c r="C32" i="51"/>
  <c r="E32" i="51"/>
  <c r="F32" i="51"/>
  <c r="G32" i="51"/>
  <c r="B33" i="51"/>
  <c r="C33" i="51"/>
  <c r="E33" i="51"/>
  <c r="F33" i="51"/>
  <c r="G33" i="51"/>
  <c r="B34" i="51"/>
  <c r="C34" i="51"/>
  <c r="E34" i="51"/>
  <c r="F34" i="51"/>
  <c r="G34" i="51"/>
  <c r="B35" i="51"/>
  <c r="C35" i="51"/>
  <c r="E35" i="51"/>
  <c r="F35" i="51"/>
  <c r="G35" i="51"/>
  <c r="H35" i="51"/>
  <c r="J35" i="51"/>
  <c r="B36" i="51"/>
  <c r="C36" i="51"/>
  <c r="E36" i="51"/>
  <c r="F36" i="51"/>
  <c r="G36" i="51"/>
  <c r="H36" i="51"/>
  <c r="J36" i="51"/>
  <c r="B37" i="51"/>
  <c r="C37" i="51"/>
  <c r="E37" i="51"/>
  <c r="F37" i="51"/>
  <c r="G37" i="51"/>
  <c r="H37" i="51"/>
  <c r="B38" i="51"/>
  <c r="J38" i="51"/>
  <c r="B39" i="51"/>
  <c r="C39" i="51"/>
  <c r="E39" i="51"/>
  <c r="F39" i="51"/>
  <c r="G39" i="51"/>
  <c r="H39" i="51"/>
  <c r="J39" i="51"/>
  <c r="B40" i="51"/>
  <c r="C40" i="51"/>
  <c r="E40" i="51"/>
  <c r="F40" i="51"/>
  <c r="G40" i="51"/>
  <c r="H40" i="51"/>
  <c r="J40" i="51"/>
  <c r="C41" i="51"/>
  <c r="E41" i="51"/>
  <c r="F41" i="51"/>
  <c r="G41" i="51"/>
  <c r="B42" i="51"/>
  <c r="C42" i="51"/>
  <c r="E42" i="51"/>
  <c r="F42" i="51"/>
  <c r="G42" i="51"/>
  <c r="H42" i="51"/>
  <c r="J42" i="51"/>
  <c r="B43" i="51"/>
  <c r="C43" i="51"/>
  <c r="E43" i="51"/>
  <c r="F43" i="51"/>
  <c r="G43" i="51"/>
  <c r="H43" i="51"/>
  <c r="J43" i="51"/>
  <c r="B27" i="51"/>
  <c r="C27" i="51"/>
  <c r="E27" i="51"/>
  <c r="F27" i="51"/>
  <c r="G27" i="51"/>
  <c r="C38" i="51"/>
  <c r="E38" i="51"/>
  <c r="F38" i="51"/>
  <c r="G38" i="51"/>
  <c r="H38" i="51"/>
  <c r="B39" i="25"/>
  <c r="C39" i="25"/>
  <c r="E39" i="25"/>
  <c r="F39" i="25"/>
  <c r="G39" i="25"/>
  <c r="H39" i="25"/>
  <c r="B40" i="25"/>
  <c r="C40" i="25"/>
  <c r="E40" i="25"/>
  <c r="F40" i="25"/>
  <c r="G40" i="25"/>
  <c r="H40" i="25"/>
  <c r="B41" i="25"/>
  <c r="C41" i="25"/>
  <c r="E41" i="25"/>
  <c r="F41" i="25"/>
  <c r="G41" i="25"/>
  <c r="H41" i="25"/>
  <c r="B42" i="25"/>
  <c r="C42" i="25"/>
  <c r="E42" i="25"/>
  <c r="F42" i="25"/>
  <c r="G42" i="25"/>
  <c r="H42" i="25"/>
  <c r="B43" i="25"/>
  <c r="C43" i="25"/>
  <c r="E43" i="25"/>
  <c r="F43" i="25"/>
  <c r="G43" i="25"/>
  <c r="H43" i="25"/>
  <c r="B44" i="25"/>
  <c r="C44" i="25"/>
  <c r="E44" i="25"/>
  <c r="F44" i="25"/>
  <c r="G44" i="25"/>
  <c r="H44" i="25"/>
  <c r="B45" i="25"/>
  <c r="C45" i="25"/>
  <c r="E45" i="25"/>
  <c r="F45" i="25"/>
  <c r="G45" i="25"/>
  <c r="H45" i="25"/>
  <c r="B46" i="25"/>
  <c r="C46" i="25"/>
  <c r="E46" i="25"/>
  <c r="F46" i="25"/>
  <c r="G46" i="25"/>
  <c r="H46" i="25"/>
  <c r="B47" i="25"/>
  <c r="C47" i="25"/>
  <c r="E47" i="25"/>
  <c r="F47" i="25"/>
  <c r="G47" i="25"/>
  <c r="H47" i="25"/>
  <c r="B48" i="25"/>
  <c r="C48" i="25"/>
  <c r="E48" i="25"/>
  <c r="F48" i="25"/>
  <c r="G48" i="25"/>
  <c r="H48" i="25"/>
  <c r="B49" i="25"/>
  <c r="C49" i="25"/>
  <c r="E49" i="25"/>
  <c r="F49" i="25"/>
  <c r="G49" i="25"/>
  <c r="H49" i="25"/>
  <c r="B50" i="25"/>
  <c r="C50" i="25"/>
  <c r="E50" i="25"/>
  <c r="F50" i="25"/>
  <c r="G50" i="25"/>
  <c r="H50" i="25"/>
  <c r="B51" i="25"/>
  <c r="C51" i="25"/>
  <c r="E51" i="25"/>
  <c r="F51" i="25"/>
  <c r="G51" i="25"/>
  <c r="H51" i="25"/>
  <c r="B52" i="25"/>
  <c r="C52" i="25"/>
  <c r="E52" i="25"/>
  <c r="F52" i="25"/>
  <c r="G52" i="25"/>
  <c r="B53" i="25"/>
  <c r="C53" i="25"/>
  <c r="E53" i="25"/>
  <c r="F53" i="25"/>
  <c r="G53" i="25"/>
  <c r="H53" i="25"/>
  <c r="B54" i="25"/>
  <c r="C54" i="25"/>
  <c r="E54" i="25"/>
  <c r="F54" i="25"/>
  <c r="G54" i="25"/>
  <c r="H54" i="25"/>
  <c r="B55" i="25"/>
  <c r="C55" i="25"/>
  <c r="E55" i="25"/>
  <c r="F55" i="25"/>
  <c r="G55" i="25"/>
  <c r="H55" i="25"/>
  <c r="B56" i="25"/>
  <c r="C56" i="25"/>
  <c r="E56" i="25"/>
  <c r="F56" i="25"/>
  <c r="G56" i="25"/>
  <c r="H56" i="25"/>
  <c r="B57" i="25"/>
  <c r="C57" i="25"/>
  <c r="E57" i="25"/>
  <c r="F57" i="25"/>
  <c r="G57" i="25"/>
  <c r="H57" i="25"/>
  <c r="B58" i="25"/>
  <c r="B59" i="25"/>
  <c r="C59" i="25"/>
  <c r="E59" i="25"/>
  <c r="F59" i="25"/>
  <c r="G59" i="25"/>
  <c r="H59" i="25"/>
  <c r="B60" i="25"/>
  <c r="C60" i="25"/>
  <c r="E60" i="25"/>
  <c r="F60" i="25"/>
  <c r="G60" i="25"/>
  <c r="H60" i="25"/>
  <c r="B61" i="25"/>
  <c r="C61" i="25"/>
  <c r="E61" i="25"/>
  <c r="F61" i="25"/>
  <c r="G61" i="25"/>
  <c r="H61" i="25"/>
  <c r="C62" i="25"/>
  <c r="E62" i="25"/>
  <c r="F62" i="25"/>
  <c r="G62" i="25"/>
  <c r="B63" i="25"/>
  <c r="C63" i="25"/>
  <c r="E63" i="25"/>
  <c r="F63" i="25"/>
  <c r="G63" i="25"/>
  <c r="H63" i="25"/>
  <c r="B64" i="25"/>
  <c r="C64" i="25"/>
  <c r="E64" i="25"/>
  <c r="F64" i="25"/>
  <c r="G64" i="25"/>
  <c r="H64" i="25"/>
  <c r="B38" i="25"/>
  <c r="C38" i="25"/>
  <c r="E38" i="25"/>
  <c r="F38" i="25"/>
  <c r="G38" i="25"/>
  <c r="H38" i="25"/>
  <c r="H38" i="52" l="1"/>
  <c r="H37" i="52"/>
  <c r="H36" i="52"/>
  <c r="H35" i="52"/>
  <c r="H34" i="52"/>
  <c r="H33" i="52"/>
  <c r="H32" i="52"/>
  <c r="H31" i="52"/>
  <c r="H30" i="52"/>
  <c r="H29" i="52"/>
  <c r="H28" i="52"/>
  <c r="H27" i="52"/>
  <c r="H26" i="52"/>
  <c r="J38" i="52"/>
  <c r="J36" i="52"/>
  <c r="J35" i="52"/>
  <c r="J34" i="52"/>
  <c r="J33" i="52"/>
  <c r="J32" i="52"/>
  <c r="J31" i="52"/>
  <c r="J30" i="52"/>
  <c r="J29" i="52"/>
  <c r="J28" i="52"/>
  <c r="J27" i="52"/>
  <c r="J26" i="52"/>
  <c r="J25" i="52"/>
  <c r="H25" i="52"/>
  <c r="B23" i="22"/>
  <c r="C23" i="22"/>
  <c r="D23" i="22"/>
  <c r="E23" i="22"/>
  <c r="F23" i="22"/>
  <c r="G23" i="22"/>
  <c r="H23" i="22"/>
  <c r="B24" i="22"/>
  <c r="C24" i="22"/>
  <c r="D24" i="22"/>
  <c r="E24" i="22"/>
  <c r="F24" i="22"/>
  <c r="G24" i="22"/>
  <c r="H24" i="22"/>
  <c r="B25" i="22"/>
  <c r="C25" i="22"/>
  <c r="D25" i="22"/>
  <c r="E25" i="22"/>
  <c r="F25" i="22"/>
  <c r="G25" i="22"/>
  <c r="H25" i="22"/>
  <c r="B27" i="22"/>
  <c r="C27" i="22"/>
  <c r="D27" i="22"/>
  <c r="E27" i="22"/>
  <c r="F27" i="22"/>
  <c r="G27" i="22"/>
  <c r="H27" i="22"/>
  <c r="B28" i="22"/>
  <c r="C28" i="22"/>
  <c r="D28" i="22"/>
  <c r="E28" i="22"/>
  <c r="F28" i="22"/>
  <c r="G28" i="22"/>
  <c r="H28" i="22"/>
  <c r="B29" i="22"/>
  <c r="C29" i="22"/>
  <c r="D29" i="22"/>
  <c r="E29" i="22"/>
  <c r="F29" i="22"/>
  <c r="G29" i="22"/>
  <c r="H29" i="22"/>
  <c r="B30" i="22"/>
  <c r="C30" i="22"/>
  <c r="D30" i="22"/>
  <c r="E30" i="22"/>
  <c r="F30" i="22"/>
  <c r="G30" i="22"/>
  <c r="H30" i="22"/>
  <c r="B33" i="22"/>
  <c r="C33" i="22"/>
  <c r="D33" i="22"/>
  <c r="E33" i="22"/>
  <c r="F33" i="22"/>
  <c r="G33" i="22"/>
  <c r="H33" i="22"/>
  <c r="C22" i="22"/>
  <c r="D22" i="22"/>
  <c r="E22" i="22"/>
  <c r="F22" i="22"/>
  <c r="G22" i="22"/>
  <c r="H22" i="22"/>
  <c r="B22" i="22"/>
  <c r="J18" i="53"/>
  <c r="J21" i="53"/>
  <c r="J22" i="53"/>
  <c r="J17" i="53"/>
  <c r="E20" i="53"/>
  <c r="E22" i="53"/>
  <c r="E18" i="53"/>
  <c r="G24" i="64"/>
  <c r="H24" i="64"/>
  <c r="I24" i="64"/>
  <c r="J24" i="64"/>
  <c r="G25" i="64"/>
  <c r="H25" i="64"/>
  <c r="I25" i="64"/>
  <c r="J25" i="64"/>
  <c r="G26" i="64"/>
  <c r="H26" i="64"/>
  <c r="I26" i="64"/>
  <c r="J26" i="64"/>
  <c r="G28" i="64"/>
  <c r="H28" i="64"/>
  <c r="I28" i="64"/>
  <c r="J28" i="64"/>
  <c r="G29" i="64"/>
  <c r="H29" i="64"/>
  <c r="I29" i="64"/>
  <c r="J29" i="64"/>
  <c r="G30" i="64"/>
  <c r="H30" i="64"/>
  <c r="I30" i="64"/>
  <c r="J30" i="64"/>
  <c r="G31" i="64"/>
  <c r="H31" i="64"/>
  <c r="I31" i="64"/>
  <c r="J31" i="64"/>
  <c r="G34" i="64"/>
  <c r="H34" i="64"/>
  <c r="I34" i="64"/>
  <c r="J34" i="64"/>
  <c r="H23" i="64"/>
  <c r="I23" i="64"/>
  <c r="J23" i="64"/>
  <c r="G23" i="64"/>
  <c r="B24" i="64"/>
  <c r="C24" i="64"/>
  <c r="D24" i="64"/>
  <c r="E24" i="64"/>
  <c r="B25" i="64"/>
  <c r="C25" i="64"/>
  <c r="D25" i="64"/>
  <c r="E25" i="64"/>
  <c r="B26" i="64"/>
  <c r="C26" i="64"/>
  <c r="D26" i="64"/>
  <c r="E26" i="64"/>
  <c r="B28" i="64"/>
  <c r="C28" i="64"/>
  <c r="D28" i="64"/>
  <c r="E28" i="64"/>
  <c r="B29" i="64"/>
  <c r="C29" i="64"/>
  <c r="D29" i="64"/>
  <c r="E29" i="64"/>
  <c r="B30" i="64"/>
  <c r="C30" i="64"/>
  <c r="D30" i="64"/>
  <c r="E30" i="64"/>
  <c r="B31" i="64"/>
  <c r="C31" i="64"/>
  <c r="D31" i="64"/>
  <c r="E31" i="64"/>
  <c r="E33" i="64"/>
  <c r="B34" i="64"/>
  <c r="C34" i="64"/>
  <c r="D34" i="64"/>
  <c r="E34" i="64"/>
  <c r="C23" i="64"/>
  <c r="D23" i="64"/>
  <c r="E23" i="64"/>
  <c r="B23" i="64"/>
  <c r="B22" i="19"/>
  <c r="C22" i="19"/>
  <c r="D22" i="19"/>
  <c r="E22" i="19"/>
  <c r="B23" i="19"/>
  <c r="C23" i="19"/>
  <c r="D23" i="19"/>
  <c r="E23" i="19"/>
  <c r="B24" i="19"/>
  <c r="C24" i="19"/>
  <c r="D24" i="19"/>
  <c r="E24" i="19"/>
  <c r="B26" i="19"/>
  <c r="C26" i="19"/>
  <c r="D26" i="19"/>
  <c r="E26" i="19"/>
  <c r="B27" i="19"/>
  <c r="C27" i="19"/>
  <c r="D27" i="19"/>
  <c r="E27" i="19"/>
  <c r="B28" i="19"/>
  <c r="C28" i="19"/>
  <c r="D28" i="19"/>
  <c r="E28" i="19"/>
  <c r="B29" i="19"/>
  <c r="C29" i="19"/>
  <c r="D29" i="19"/>
  <c r="E29" i="19"/>
  <c r="B32" i="19"/>
  <c r="C32" i="19"/>
  <c r="D32" i="19"/>
  <c r="E32" i="19"/>
  <c r="C21" i="19"/>
  <c r="D21" i="19"/>
  <c r="E21" i="19"/>
  <c r="B21" i="19"/>
  <c r="B22" i="18"/>
  <c r="C22" i="18"/>
  <c r="D22" i="18"/>
  <c r="E22" i="18"/>
  <c r="B23" i="18"/>
  <c r="C23" i="18"/>
  <c r="D23" i="18"/>
  <c r="E23" i="18"/>
  <c r="B24" i="18"/>
  <c r="C24" i="18"/>
  <c r="D24" i="18"/>
  <c r="E24" i="18"/>
  <c r="B26" i="18"/>
  <c r="C26" i="18"/>
  <c r="D26" i="18"/>
  <c r="E26" i="18"/>
  <c r="B27" i="18"/>
  <c r="C27" i="18"/>
  <c r="D27" i="18"/>
  <c r="E27" i="18"/>
  <c r="B28" i="18"/>
  <c r="C28" i="18"/>
  <c r="D28" i="18"/>
  <c r="E28" i="18"/>
  <c r="B32" i="18"/>
  <c r="C32" i="18"/>
  <c r="D32" i="18"/>
  <c r="E32" i="18"/>
  <c r="C21" i="18"/>
  <c r="D21" i="18"/>
  <c r="E21" i="18"/>
  <c r="B21" i="18"/>
  <c r="B23" i="42"/>
  <c r="C23" i="42"/>
  <c r="D23" i="42"/>
  <c r="E23" i="42"/>
  <c r="F23" i="42"/>
  <c r="B24" i="42"/>
  <c r="C24" i="42"/>
  <c r="D24" i="42"/>
  <c r="E24" i="42"/>
  <c r="F24" i="42"/>
  <c r="B25" i="42"/>
  <c r="C25" i="42"/>
  <c r="D25" i="42"/>
  <c r="E25" i="42"/>
  <c r="F25" i="42"/>
  <c r="B27" i="42"/>
  <c r="C27" i="42"/>
  <c r="D27" i="42"/>
  <c r="E27" i="42"/>
  <c r="F27" i="42"/>
  <c r="B28" i="42"/>
  <c r="C28" i="42"/>
  <c r="D28" i="42"/>
  <c r="E28" i="42"/>
  <c r="F28" i="42"/>
  <c r="B29" i="42"/>
  <c r="C29" i="42"/>
  <c r="D29" i="42"/>
  <c r="E29" i="42"/>
  <c r="F29" i="42"/>
  <c r="B30" i="42"/>
  <c r="C30" i="42"/>
  <c r="D30" i="42"/>
  <c r="E30" i="42"/>
  <c r="F30" i="42"/>
  <c r="B33" i="42"/>
  <c r="C33" i="42"/>
  <c r="D33" i="42"/>
  <c r="E33" i="42"/>
  <c r="F33" i="42"/>
  <c r="C22" i="42"/>
  <c r="D22" i="42"/>
  <c r="E22" i="42"/>
  <c r="F22" i="42"/>
  <c r="B22" i="42"/>
  <c r="B23" i="17"/>
  <c r="C23" i="17"/>
  <c r="D23" i="17"/>
  <c r="E23" i="17"/>
  <c r="F23" i="17"/>
  <c r="B24" i="17"/>
  <c r="C24" i="17"/>
  <c r="D24" i="17"/>
  <c r="E24" i="17"/>
  <c r="F24" i="17"/>
  <c r="B25" i="17"/>
  <c r="C25" i="17"/>
  <c r="D25" i="17"/>
  <c r="E25" i="17"/>
  <c r="F25" i="17"/>
  <c r="B27" i="17"/>
  <c r="C27" i="17"/>
  <c r="D27" i="17"/>
  <c r="E27" i="17"/>
  <c r="F27" i="17"/>
  <c r="B28" i="17"/>
  <c r="C28" i="17"/>
  <c r="D28" i="17"/>
  <c r="E28" i="17"/>
  <c r="F28" i="17"/>
  <c r="B29" i="17"/>
  <c r="C29" i="17"/>
  <c r="D29" i="17"/>
  <c r="E29" i="17"/>
  <c r="F29" i="17"/>
  <c r="B30" i="17"/>
  <c r="C30" i="17"/>
  <c r="D30" i="17"/>
  <c r="E30" i="17"/>
  <c r="F30" i="17"/>
  <c r="B33" i="17"/>
  <c r="C33" i="17"/>
  <c r="D33" i="17"/>
  <c r="E33" i="17"/>
  <c r="F33" i="17"/>
  <c r="C22" i="17"/>
  <c r="D22" i="17"/>
  <c r="E22" i="17"/>
  <c r="F22" i="17"/>
  <c r="B22" i="17"/>
  <c r="D9" i="11"/>
  <c r="D10" i="11"/>
  <c r="D11" i="11"/>
  <c r="D13" i="11"/>
  <c r="D14" i="11"/>
  <c r="D15" i="11"/>
  <c r="D16" i="11"/>
  <c r="D19" i="11"/>
  <c r="D8" i="11"/>
  <c r="C21" i="16"/>
  <c r="D21" i="16"/>
  <c r="E21" i="16"/>
  <c r="F21" i="16"/>
  <c r="G21" i="16"/>
  <c r="C22" i="16"/>
  <c r="D22" i="16"/>
  <c r="E22" i="16"/>
  <c r="F22" i="16"/>
  <c r="G22" i="16"/>
  <c r="C23" i="16"/>
  <c r="D23" i="16"/>
  <c r="E23" i="16"/>
  <c r="F23" i="16"/>
  <c r="G23" i="16"/>
  <c r="C24" i="16"/>
  <c r="D24" i="16"/>
  <c r="E24" i="16"/>
  <c r="F24" i="16"/>
  <c r="G24" i="16"/>
  <c r="C26" i="16"/>
  <c r="D26" i="16"/>
  <c r="E26" i="16"/>
  <c r="F26" i="16"/>
  <c r="G26" i="16"/>
  <c r="C27" i="16"/>
  <c r="D27" i="16"/>
  <c r="E27" i="16"/>
  <c r="F27" i="16"/>
  <c r="G27" i="16"/>
  <c r="C28" i="16"/>
  <c r="D28" i="16"/>
  <c r="E28" i="16"/>
  <c r="F28" i="16"/>
  <c r="G28" i="16"/>
  <c r="C29" i="16"/>
  <c r="D29" i="16"/>
  <c r="E29" i="16"/>
  <c r="F29" i="16"/>
  <c r="G29" i="16"/>
  <c r="G31" i="16"/>
  <c r="C32" i="16"/>
  <c r="D32" i="16"/>
  <c r="E32" i="16"/>
  <c r="F32" i="16"/>
  <c r="G32" i="16"/>
  <c r="B22" i="16"/>
  <c r="B23" i="16"/>
  <c r="B24" i="16"/>
  <c r="B26" i="16"/>
  <c r="B27" i="16"/>
  <c r="B28" i="16"/>
  <c r="B29" i="16"/>
  <c r="B32" i="16"/>
  <c r="B21" i="16"/>
  <c r="E14" i="41" l="1"/>
  <c r="E15" i="41"/>
  <c r="E16" i="41"/>
  <c r="E17" i="41"/>
  <c r="E30" i="41"/>
  <c r="E31" i="41"/>
  <c r="E32" i="41"/>
  <c r="E33" i="41"/>
  <c r="E34" i="41"/>
  <c r="E35" i="41"/>
  <c r="E36" i="41"/>
  <c r="E37" i="41"/>
  <c r="E38" i="41"/>
  <c r="E39" i="41"/>
  <c r="E41" i="41"/>
  <c r="E42" i="41"/>
  <c r="E43" i="41"/>
  <c r="E44" i="41"/>
  <c r="E45" i="41"/>
  <c r="E46" i="41"/>
  <c r="E47" i="41"/>
  <c r="E48" i="41"/>
  <c r="E49" i="41"/>
  <c r="E50" i="41"/>
  <c r="E52" i="41"/>
  <c r="E53" i="41"/>
  <c r="E54" i="41"/>
  <c r="E55" i="41"/>
  <c r="E56" i="41"/>
  <c r="E57" i="41"/>
  <c r="E58" i="41"/>
  <c r="E59" i="41"/>
  <c r="E60" i="41"/>
  <c r="E61" i="41"/>
  <c r="E62" i="41"/>
  <c r="E63" i="41"/>
  <c r="E9" i="41"/>
  <c r="E10" i="41"/>
  <c r="E11" i="41"/>
  <c r="E12" i="41"/>
  <c r="E13" i="41"/>
  <c r="E8" i="41"/>
  <c r="C10" i="4" l="1"/>
  <c r="C9" i="4"/>
</calcChain>
</file>

<file path=xl/sharedStrings.xml><?xml version="1.0" encoding="utf-8"?>
<sst xmlns="http://schemas.openxmlformats.org/spreadsheetml/2006/main" count="1948" uniqueCount="639">
  <si>
    <t>Azores Islands</t>
  </si>
  <si>
    <t>Total</t>
  </si>
  <si>
    <t>Hispanic</t>
  </si>
  <si>
    <t>Foreign born</t>
  </si>
  <si>
    <t>5 to 9</t>
  </si>
  <si>
    <t>10 to 14</t>
  </si>
  <si>
    <t>15 to 19</t>
  </si>
  <si>
    <t>20 to 24</t>
  </si>
  <si>
    <t>25 to 29</t>
  </si>
  <si>
    <t>30 to 34</t>
  </si>
  <si>
    <t>35 to 39</t>
  </si>
  <si>
    <t>40 to 44</t>
  </si>
  <si>
    <t>45 to 49</t>
  </si>
  <si>
    <t>50 to 54</t>
  </si>
  <si>
    <t>55 to 59</t>
  </si>
  <si>
    <t>60 to 64</t>
  </si>
  <si>
    <t>65 to 69</t>
  </si>
  <si>
    <t>70 to 74</t>
  </si>
  <si>
    <t>75 to 79</t>
  </si>
  <si>
    <t>80 to 84</t>
  </si>
  <si>
    <t>85 to 89</t>
  </si>
  <si>
    <t>Georgia</t>
  </si>
  <si>
    <t>Widowed</t>
  </si>
  <si>
    <t>Divorced</t>
  </si>
  <si>
    <t>Separated</t>
  </si>
  <si>
    <t>Mining</t>
  </si>
  <si>
    <t>Utilities</t>
  </si>
  <si>
    <t>Construction</t>
  </si>
  <si>
    <t>2nd quintile</t>
  </si>
  <si>
    <t>4th quintile</t>
  </si>
  <si>
    <t>Male</t>
  </si>
  <si>
    <t xml:space="preserve">Female </t>
  </si>
  <si>
    <t>Female</t>
  </si>
  <si>
    <t>Married couple</t>
  </si>
  <si>
    <t>Female householder</t>
  </si>
  <si>
    <t>Male householder</t>
  </si>
  <si>
    <t>Grandparent householder</t>
  </si>
  <si>
    <t>Other</t>
  </si>
  <si>
    <t>Less than 9th grade</t>
  </si>
  <si>
    <t>High school graduate</t>
  </si>
  <si>
    <t>Less than $20,000</t>
  </si>
  <si>
    <t>$20,000 to $49,999</t>
  </si>
  <si>
    <t>$50,000 or more</t>
  </si>
  <si>
    <t xml:space="preserve">Industry </t>
  </si>
  <si>
    <t>Non-family household</t>
  </si>
  <si>
    <t>White alone, not Hispanic</t>
  </si>
  <si>
    <t>Black alone, not Hispanic</t>
  </si>
  <si>
    <t>Unemployed, no work experience in past five years</t>
  </si>
  <si>
    <t>Occupation Group</t>
  </si>
  <si>
    <t xml:space="preserve">Management </t>
  </si>
  <si>
    <t xml:space="preserve">Legal </t>
  </si>
  <si>
    <t xml:space="preserve">Sales </t>
  </si>
  <si>
    <t>Production</t>
  </si>
  <si>
    <t xml:space="preserve">Financial </t>
  </si>
  <si>
    <t>Military</t>
  </si>
  <si>
    <t>1st quintile</t>
  </si>
  <si>
    <t>3rd quintile</t>
  </si>
  <si>
    <t>5th quintile</t>
  </si>
  <si>
    <t>Middle East</t>
  </si>
  <si>
    <t>Mexico</t>
  </si>
  <si>
    <t>Central America</t>
  </si>
  <si>
    <t>Caribbean</t>
  </si>
  <si>
    <t>South America</t>
  </si>
  <si>
    <t>South and East Asia</t>
  </si>
  <si>
    <t>Total population</t>
  </si>
  <si>
    <t>Foreign-born population</t>
  </si>
  <si>
    <t>Percent of foreign born</t>
  </si>
  <si>
    <t>Percent foreign born</t>
  </si>
  <si>
    <t xml:space="preserve">Number </t>
  </si>
  <si>
    <t>Philippines</t>
  </si>
  <si>
    <t>India</t>
  </si>
  <si>
    <t>China</t>
  </si>
  <si>
    <t>Vietnam</t>
  </si>
  <si>
    <t>Canada</t>
  </si>
  <si>
    <t>Korea</t>
  </si>
  <si>
    <t>Cuba</t>
  </si>
  <si>
    <t>El Salvador</t>
  </si>
  <si>
    <t>Germany</t>
  </si>
  <si>
    <t>Dominican Republic</t>
  </si>
  <si>
    <t>Colombia</t>
  </si>
  <si>
    <t>Jamaica</t>
  </si>
  <si>
    <t>Guatemala</t>
  </si>
  <si>
    <t>England</t>
  </si>
  <si>
    <t>Italy</t>
  </si>
  <si>
    <t>Poland</t>
  </si>
  <si>
    <t>Haiti</t>
  </si>
  <si>
    <t>Russia</t>
  </si>
  <si>
    <t>Japan</t>
  </si>
  <si>
    <t>Peru</t>
  </si>
  <si>
    <t>Iran</t>
  </si>
  <si>
    <t>Ukraine</t>
  </si>
  <si>
    <t>Honduras</t>
  </si>
  <si>
    <t>Brazil</t>
  </si>
  <si>
    <t>Ecuador</t>
  </si>
  <si>
    <t>Pakistan</t>
  </si>
  <si>
    <t>Guyana</t>
  </si>
  <si>
    <t>Nicaragua</t>
  </si>
  <si>
    <t>Trinidad &amp; Tobago</t>
  </si>
  <si>
    <t>Thailand</t>
  </si>
  <si>
    <t>Laos</t>
  </si>
  <si>
    <t>Portugal</t>
  </si>
  <si>
    <t>Argentina</t>
  </si>
  <si>
    <t>Romania</t>
  </si>
  <si>
    <t>France</t>
  </si>
  <si>
    <t>Ireland</t>
  </si>
  <si>
    <t>Greece</t>
  </si>
  <si>
    <t>Venezuela</t>
  </si>
  <si>
    <t>Nigeria</t>
  </si>
  <si>
    <t>Cambodia</t>
  </si>
  <si>
    <t>Egypt</t>
  </si>
  <si>
    <t>Netherlands</t>
  </si>
  <si>
    <t>Yugoslavia</t>
  </si>
  <si>
    <t>Bangladesh</t>
  </si>
  <si>
    <t>Lebanon</t>
  </si>
  <si>
    <t>Panama</t>
  </si>
  <si>
    <t>South Africa</t>
  </si>
  <si>
    <t>Scotland</t>
  </si>
  <si>
    <t>Hungary</t>
  </si>
  <si>
    <t>Indonesia</t>
  </si>
  <si>
    <t>Turkey</t>
  </si>
  <si>
    <t>Ethiopia</t>
  </si>
  <si>
    <t>Chile</t>
  </si>
  <si>
    <t>Iraq</t>
  </si>
  <si>
    <t>Costa Rica</t>
  </si>
  <si>
    <t>Spain</t>
  </si>
  <si>
    <t>Austria</t>
  </si>
  <si>
    <t>Ghana</t>
  </si>
  <si>
    <t>Bulgaria</t>
  </si>
  <si>
    <t>Armenia</t>
  </si>
  <si>
    <t>Sweden</t>
  </si>
  <si>
    <t>Bolivia</t>
  </si>
  <si>
    <t>Kenya</t>
  </si>
  <si>
    <t>Malaysia</t>
  </si>
  <si>
    <t>Jordan</t>
  </si>
  <si>
    <t>Syria</t>
  </si>
  <si>
    <t>Afghanistan</t>
  </si>
  <si>
    <t>Albania</t>
  </si>
  <si>
    <t>Belarus</t>
  </si>
  <si>
    <t>Switzerland</t>
  </si>
  <si>
    <t>Liberia</t>
  </si>
  <si>
    <t>Croatia</t>
  </si>
  <si>
    <t>Barbados</t>
  </si>
  <si>
    <t>Morocco</t>
  </si>
  <si>
    <t>Myanmar</t>
  </si>
  <si>
    <t>Uruguay</t>
  </si>
  <si>
    <t>Belize</t>
  </si>
  <si>
    <t>Lithuania</t>
  </si>
  <si>
    <t>Belgium</t>
  </si>
  <si>
    <t>Sri Lanka</t>
  </si>
  <si>
    <t>Somalia</t>
  </si>
  <si>
    <t>Norway</t>
  </si>
  <si>
    <t>Denmark</t>
  </si>
  <si>
    <t>Czechoslovakia</t>
  </si>
  <si>
    <t>Moldova</t>
  </si>
  <si>
    <t>Czech Republic</t>
  </si>
  <si>
    <t>Uzbekistan</t>
  </si>
  <si>
    <t>Singapore</t>
  </si>
  <si>
    <t>Fiji</t>
  </si>
  <si>
    <t>Latvia</t>
  </si>
  <si>
    <t>Bahamas</t>
  </si>
  <si>
    <t>New Zealand</t>
  </si>
  <si>
    <t>Dominica</t>
  </si>
  <si>
    <t>Sudan</t>
  </si>
  <si>
    <t>Nepal</t>
  </si>
  <si>
    <t>Finland</t>
  </si>
  <si>
    <t>Grenada</t>
  </si>
  <si>
    <t>Sierra Leone</t>
  </si>
  <si>
    <t>Cape Verde</t>
  </si>
  <si>
    <t>Macedonia</t>
  </si>
  <si>
    <t>Slovakia</t>
  </si>
  <si>
    <t>Saudi Arabia</t>
  </si>
  <si>
    <t>Kuwait</t>
  </si>
  <si>
    <t>Cameroon</t>
  </si>
  <si>
    <t>Zimbabwe</t>
  </si>
  <si>
    <t>Paraguay</t>
  </si>
  <si>
    <t>Eritrea</t>
  </si>
  <si>
    <t>Azerbaijan</t>
  </si>
  <si>
    <t>Antigua &amp; Barbuda</t>
  </si>
  <si>
    <t>Uganda</t>
  </si>
  <si>
    <t>Tanzania</t>
  </si>
  <si>
    <t>Algeria</t>
  </si>
  <si>
    <t>Tonga</t>
  </si>
  <si>
    <t>Samoa</t>
  </si>
  <si>
    <t>Bermuda</t>
  </si>
  <si>
    <t>Iceland</t>
  </si>
  <si>
    <t>Number of homeowners</t>
  </si>
  <si>
    <t>Israel/Palestine</t>
  </si>
  <si>
    <t>Australia</t>
  </si>
  <si>
    <t>90 and older</t>
  </si>
  <si>
    <t xml:space="preserve">All </t>
  </si>
  <si>
    <t xml:space="preserve">Unmarried </t>
  </si>
  <si>
    <t>Younger than 18</t>
  </si>
  <si>
    <t>Owner-occupied</t>
  </si>
  <si>
    <t>Renter-occupied</t>
  </si>
  <si>
    <t>Kazakhstan</t>
  </si>
  <si>
    <t>All other</t>
  </si>
  <si>
    <t>Now married</t>
  </si>
  <si>
    <t xml:space="preserve">Never married </t>
  </si>
  <si>
    <t>65 and older</t>
  </si>
  <si>
    <t xml:space="preserve">18 to 64 </t>
  </si>
  <si>
    <t xml:space="preserve">Percent </t>
  </si>
  <si>
    <t>All</t>
  </si>
  <si>
    <t>Median earnings ($)</t>
  </si>
  <si>
    <t>Median income ($)</t>
  </si>
  <si>
    <t>United Kingdom, other</t>
  </si>
  <si>
    <t>Asia, other</t>
  </si>
  <si>
    <t>Caribbean, other</t>
  </si>
  <si>
    <t>West Indies, other</t>
  </si>
  <si>
    <t>South America, other</t>
  </si>
  <si>
    <t>Americas, other</t>
  </si>
  <si>
    <t xml:space="preserve">Percent unmarried </t>
  </si>
  <si>
    <t xml:space="preserve">Science and engineering </t>
  </si>
  <si>
    <t>Legal, community and social services</t>
  </si>
  <si>
    <t xml:space="preserve">Food preparation and serving </t>
  </si>
  <si>
    <t>Building and grounds cleaning and maintenance</t>
  </si>
  <si>
    <t>Other services</t>
  </si>
  <si>
    <t>Construction and extraction</t>
  </si>
  <si>
    <t xml:space="preserve">Manufacturing - durable and nondurable goods </t>
  </si>
  <si>
    <t>Information and communications</t>
  </si>
  <si>
    <t>Finance, insurance, real estate, and rental and leasing</t>
  </si>
  <si>
    <t xml:space="preserve">Business services </t>
  </si>
  <si>
    <t>Educational, health and social services</t>
  </si>
  <si>
    <t>Other services (except public administration)</t>
  </si>
  <si>
    <t>Public administration</t>
  </si>
  <si>
    <t>Business operations</t>
  </si>
  <si>
    <t>Community and social services</t>
  </si>
  <si>
    <t>Construction trades</t>
  </si>
  <si>
    <t xml:space="preserve">Extraction workers </t>
  </si>
  <si>
    <t>Agriculture, forestry, fishing and hunting</t>
  </si>
  <si>
    <t xml:space="preserve">Manufacturing - durable goods </t>
  </si>
  <si>
    <t>Wholesale trade</t>
  </si>
  <si>
    <t>Retail trade</t>
  </si>
  <si>
    <t>Transportation and warehousing</t>
  </si>
  <si>
    <t xml:space="preserve"> </t>
  </si>
  <si>
    <t>Former USSR/Russia, other</t>
  </si>
  <si>
    <t>Percent of women giving birth in past year</t>
  </si>
  <si>
    <t>Two-person families</t>
  </si>
  <si>
    <t>Five-person families or more</t>
  </si>
  <si>
    <t xml:space="preserve">Health care </t>
  </si>
  <si>
    <t>Farming, fishing and forestry</t>
  </si>
  <si>
    <t xml:space="preserve">Management and business </t>
  </si>
  <si>
    <t>Education, arts and media</t>
  </si>
  <si>
    <t>Education, training and library</t>
  </si>
  <si>
    <t xml:space="preserve">Arts, design, entertainment, sports and media </t>
  </si>
  <si>
    <t>Health care support</t>
  </si>
  <si>
    <t>Health care practitioners and technical</t>
  </si>
  <si>
    <t xml:space="preserve">Installation, maintenance and repair workers </t>
  </si>
  <si>
    <t>Active-duty military</t>
  </si>
  <si>
    <t>Agriculture, forestry, fishing and mining</t>
  </si>
  <si>
    <t>Three- or four- person families</t>
  </si>
  <si>
    <t>Household heads</t>
  </si>
  <si>
    <t>Africa, other</t>
  </si>
  <si>
    <t>All foreign born</t>
  </si>
  <si>
    <t>18 and older</t>
  </si>
  <si>
    <t>Younger than 5</t>
  </si>
  <si>
    <t xml:space="preserve">Alaska </t>
  </si>
  <si>
    <t xml:space="preserve">Arkansas </t>
  </si>
  <si>
    <t xml:space="preserve">California </t>
  </si>
  <si>
    <t xml:space="preserve">Colorado </t>
  </si>
  <si>
    <t xml:space="preserve">Connecticut </t>
  </si>
  <si>
    <t xml:space="preserve">Delaware </t>
  </si>
  <si>
    <t xml:space="preserve">District of Columbia </t>
  </si>
  <si>
    <t xml:space="preserve">Florida </t>
  </si>
  <si>
    <t xml:space="preserve">Georgia </t>
  </si>
  <si>
    <t xml:space="preserve">Hawaii </t>
  </si>
  <si>
    <t xml:space="preserve">Idaho </t>
  </si>
  <si>
    <t xml:space="preserve">Illinois </t>
  </si>
  <si>
    <t xml:space="preserve">Iowa </t>
  </si>
  <si>
    <t xml:space="preserve">Kansas </t>
  </si>
  <si>
    <t xml:space="preserve">Louisiana </t>
  </si>
  <si>
    <t xml:space="preserve">Maine </t>
  </si>
  <si>
    <t xml:space="preserve">Maryland </t>
  </si>
  <si>
    <t xml:space="preserve">Massachusetts </t>
  </si>
  <si>
    <t xml:space="preserve">Michigan </t>
  </si>
  <si>
    <t xml:space="preserve">Mississippi </t>
  </si>
  <si>
    <t xml:space="preserve">Nebraska </t>
  </si>
  <si>
    <t xml:space="preserve">Nevada </t>
  </si>
  <si>
    <t xml:space="preserve">New Hampshire </t>
  </si>
  <si>
    <t xml:space="preserve">New Jersey </t>
  </si>
  <si>
    <t xml:space="preserve">New Mexico </t>
  </si>
  <si>
    <t xml:space="preserve">New York </t>
  </si>
  <si>
    <t xml:space="preserve">North Carolina </t>
  </si>
  <si>
    <t xml:space="preserve">North Dakota </t>
  </si>
  <si>
    <t xml:space="preserve">Ohio </t>
  </si>
  <si>
    <t xml:space="preserve">Pennsylvania </t>
  </si>
  <si>
    <t xml:space="preserve">South Carolina </t>
  </si>
  <si>
    <t xml:space="preserve">Tennessee </t>
  </si>
  <si>
    <t xml:space="preserve">Texas </t>
  </si>
  <si>
    <t xml:space="preserve">Washington </t>
  </si>
  <si>
    <t xml:space="preserve">West Virginia </t>
  </si>
  <si>
    <t xml:space="preserve">Wisconsin </t>
  </si>
  <si>
    <t xml:space="preserve">Wyoming </t>
  </si>
  <si>
    <t>---</t>
  </si>
  <si>
    <t>Number</t>
  </si>
  <si>
    <t>Percent</t>
  </si>
  <si>
    <t>One race</t>
  </si>
  <si>
    <t>White</t>
  </si>
  <si>
    <t>Black or African American</t>
  </si>
  <si>
    <t>American Indian and Alaska Native</t>
  </si>
  <si>
    <t>Asian</t>
  </si>
  <si>
    <t>Native Hawaiian and Other Pacific Islander</t>
  </si>
  <si>
    <t>Some Other Race</t>
  </si>
  <si>
    <t>Two or More Races</t>
  </si>
  <si>
    <t>Citizen</t>
  </si>
  <si>
    <t>Non-Citizen</t>
  </si>
  <si>
    <t xml:space="preserve">Alabama </t>
  </si>
  <si>
    <t>Computer and mathematical</t>
  </si>
  <si>
    <t>Protective service</t>
  </si>
  <si>
    <t>Personal care and service</t>
  </si>
  <si>
    <t>Arts, entertainment, recreation, accommodations, and food services</t>
  </si>
  <si>
    <t>Bosnia and Herzegovina</t>
  </si>
  <si>
    <t>Table 1</t>
  </si>
  <si>
    <r>
      <rPr>
        <b/>
        <sz val="5"/>
        <rFont val="Verdana"/>
        <family val="2"/>
      </rPr>
      <t>Note:</t>
    </r>
    <r>
      <rPr>
        <sz val="5"/>
        <rFont val="Verdana"/>
        <family val="2"/>
      </rPr>
      <t xml:space="preserve"> Middle East consists of Afghanistan, Iran, Iraq, Israel/Palestine, Jordan, Kuwait, Lebanon, Saudi Arabia, Syria, Turkey, Yemen, Algeria, Egypt, Morocco and Sudan. </t>
    </r>
  </si>
  <si>
    <t>Table 5</t>
  </si>
  <si>
    <t xml:space="preserve">Table 6 </t>
  </si>
  <si>
    <t>TOTAL</t>
  </si>
  <si>
    <t>FOREIGN BORN</t>
  </si>
  <si>
    <t>Non-citizen</t>
  </si>
  <si>
    <r>
      <rPr>
        <b/>
        <sz val="5"/>
        <rFont val="Verdana"/>
        <family val="2"/>
      </rPr>
      <t>Note:</t>
    </r>
    <r>
      <rPr>
        <sz val="5"/>
        <rFont val="Verdana"/>
        <family val="2"/>
      </rPr>
      <t xml:space="preserve"> Middle East consists of Afghanistan, Iran, Iraq, Israel/Palestine, Jordan, Kuwait, Lebanon, Saudi Arabia, Syria, Turkey, Yemen, Algeria, Egypt, Morocco and Sudan. </t>
    </r>
  </si>
  <si>
    <t>Age (years)</t>
  </si>
  <si>
    <t xml:space="preserve">Table 10 </t>
  </si>
  <si>
    <t>REGION OF BIRTH</t>
  </si>
  <si>
    <t>South and 
East Asia</t>
  </si>
  <si>
    <t>PERCENT OF REGION OF BIRTH</t>
  </si>
  <si>
    <r>
      <rPr>
        <b/>
        <sz val="5"/>
        <rFont val="Verdana"/>
        <family val="2"/>
      </rPr>
      <t xml:space="preserve">Note: </t>
    </r>
    <r>
      <rPr>
        <sz val="5"/>
        <rFont val="Verdana"/>
        <family val="2"/>
      </rPr>
      <t xml:space="preserve">Middle East consists of Afghanistan, Iran, Iraq, Israel/Palestine, Jordan, Kuwait, Lebanon, Saudi Arabia, Syria, Turkey, Yemen, Algeria, Egypt, Morocco and Sudan. </t>
    </r>
  </si>
  <si>
    <t>Share of total births among foreign-born women
in past year</t>
  </si>
  <si>
    <t>Women giving birth 
in past year</t>
  </si>
  <si>
    <t>PERCENT DISTRIBUTION</t>
  </si>
  <si>
    <t>LANGUAGE OTHER THAN ONLY ENGLISH AT HOME</t>
  </si>
  <si>
    <t>English spoken 
very well</t>
  </si>
  <si>
    <t>Only English 
spoken at home</t>
  </si>
  <si>
    <t>Table 22</t>
  </si>
  <si>
    <t>Date of Arrival</t>
  </si>
  <si>
    <t>YOUNGER THAN 18</t>
  </si>
  <si>
    <t>18 AND OLDER</t>
  </si>
  <si>
    <t>9th to 12th 
grade</t>
  </si>
  <si>
    <t>Advanced 
degree</t>
  </si>
  <si>
    <t>Table 25</t>
  </si>
  <si>
    <t>NUMBER OF DROPOUTS</t>
  </si>
  <si>
    <t>DROPOUT RATE</t>
  </si>
  <si>
    <t>ENROLLED IN COLLEGE</t>
  </si>
  <si>
    <t>ENROLLMENT RATE</t>
  </si>
  <si>
    <t>Table 26</t>
  </si>
  <si>
    <t>Table 27</t>
  </si>
  <si>
    <t>Table 28</t>
  </si>
  <si>
    <t>Table 30</t>
  </si>
  <si>
    <t>Table 32</t>
  </si>
  <si>
    <t>Table 33</t>
  </si>
  <si>
    <t>Table 34</t>
  </si>
  <si>
    <t>Table 35</t>
  </si>
  <si>
    <t>Table 36</t>
  </si>
  <si>
    <t>PERSONS IN POVERTY</t>
  </si>
  <si>
    <t>POVERTY RATE (%)</t>
  </si>
  <si>
    <t>Table 38</t>
  </si>
  <si>
    <t>PERSONS WITHOUT HEALTH INSURANCE</t>
  </si>
  <si>
    <t>UNINSURED RATE (%)</t>
  </si>
  <si>
    <t>Table 39</t>
  </si>
  <si>
    <t xml:space="preserve">Installation, repair and 
production </t>
  </si>
  <si>
    <t>Transportation and material 
moving</t>
  </si>
  <si>
    <t>Wholesale and retail trade,
transportation, warehousing</t>
  </si>
  <si>
    <t>Arts, entertainment, recreation, accommodations, food services</t>
  </si>
  <si>
    <t xml:space="preserve">Life, physical and social 
sciences </t>
  </si>
  <si>
    <t xml:space="preserve">Office and administrative 
support </t>
  </si>
  <si>
    <t>Professional, scientific, management, administrative, waste management services</t>
  </si>
  <si>
    <t>Percent 
foreign born</t>
  </si>
  <si>
    <t>Parent 
householder</t>
  </si>
  <si>
    <t>South 
America</t>
  </si>
  <si>
    <t>Asian alone, not Hispanic</t>
  </si>
  <si>
    <r>
      <rPr>
        <b/>
        <sz val="5"/>
        <rFont val="Verdana"/>
        <family val="2"/>
      </rPr>
      <t xml:space="preserve">Note: </t>
    </r>
    <r>
      <rPr>
        <sz val="5"/>
        <rFont val="Verdana"/>
        <family val="2"/>
      </rPr>
      <t>"Other, not Hispanic" includes persons reporting single races not listed separately and persons reporting more than one race.</t>
    </r>
  </si>
  <si>
    <t>Percent of all 
foreign born</t>
  </si>
  <si>
    <t>Central 
America</t>
  </si>
  <si>
    <t>Percent 
owner-occupied</t>
  </si>
  <si>
    <t>WOMEN GIVING BIRTH IN PAST YEAR</t>
  </si>
  <si>
    <t>FAMILY HOUSEHOLD</t>
  </si>
  <si>
    <t>ENROLLED IN SCHOOL</t>
  </si>
  <si>
    <t>English spoken 
less than 
very well</t>
  </si>
  <si>
    <r>
      <rPr>
        <b/>
        <sz val="5"/>
        <rFont val="Verdana"/>
        <family val="2"/>
      </rPr>
      <t>Note:</t>
    </r>
    <r>
      <rPr>
        <sz val="5"/>
        <rFont val="Verdana"/>
        <family val="2"/>
      </rPr>
      <t xml:space="preserve"> Middle East consists of Afganistan, Iran, Iraq, Israel/Palestine, Jordan, 
Kuwait, Lebanon, Saudi Arabia, Syria, Turkey, Yemen, Algeria, Egypt, Morocco and Sudan. </t>
    </r>
  </si>
  <si>
    <t>English spoken
less than
very well</t>
  </si>
  <si>
    <t xml:space="preserve">Manufacturing - nondurable 
goods </t>
  </si>
  <si>
    <t>St Vincent &amp; The Grenadines</t>
  </si>
  <si>
    <t xml:space="preserve">Arizona </t>
  </si>
  <si>
    <t xml:space="preserve"> Age (years)                </t>
  </si>
  <si>
    <t xml:space="preserve"> Foreign Born</t>
  </si>
  <si>
    <t xml:space="preserve">Age (years)                  </t>
  </si>
  <si>
    <t xml:space="preserve">   In household with foreign-born head</t>
  </si>
  <si>
    <t xml:space="preserve">Architecture and engineering </t>
  </si>
  <si>
    <t xml:space="preserve">Percent                        owning home </t>
  </si>
  <si>
    <t>&lt;0.05</t>
  </si>
  <si>
    <t>Table 40</t>
  </si>
  <si>
    <t>Table 41</t>
  </si>
  <si>
    <r>
      <rPr>
        <b/>
        <sz val="5"/>
        <rFont val="Verdana"/>
        <family val="2"/>
        <scheme val="major"/>
      </rPr>
      <t>Note:</t>
    </r>
    <r>
      <rPr>
        <sz val="5"/>
        <rFont val="Verdana"/>
        <family val="2"/>
        <scheme val="major"/>
      </rPr>
      <t xml:space="preserve"> School enrollment consists of both private and public schools. </t>
    </r>
  </si>
  <si>
    <r>
      <rPr>
        <b/>
        <sz val="5"/>
        <rFont val="Verdana"/>
        <family val="2"/>
      </rPr>
      <t>Note:</t>
    </r>
    <r>
      <rPr>
        <sz val="5"/>
        <rFont val="Verdana"/>
        <family val="2"/>
      </rPr>
      <t xml:space="preserve"> The household population excludes persons living in institutions, college dormitories and other group quarters.</t>
    </r>
  </si>
  <si>
    <t>Private health care coverage</t>
  </si>
  <si>
    <t xml:space="preserve">Public health care coverage </t>
  </si>
  <si>
    <t>Both private and public</t>
  </si>
  <si>
    <t>No coverage</t>
  </si>
  <si>
    <t>Virginia</t>
  </si>
  <si>
    <t>Indiana</t>
  </si>
  <si>
    <t>Utah</t>
  </si>
  <si>
    <t>Oklahoma</t>
  </si>
  <si>
    <t>Kentucky</t>
  </si>
  <si>
    <t>Montana</t>
  </si>
  <si>
    <t>South Dakota</t>
  </si>
  <si>
    <t>Yemen Arab Republic North</t>
  </si>
  <si>
    <t>Serbia</t>
  </si>
  <si>
    <t>Bhutan</t>
  </si>
  <si>
    <t>Zaire</t>
  </si>
  <si>
    <t>Togo</t>
  </si>
  <si>
    <t>Gambia</t>
  </si>
  <si>
    <t>Montenegro</t>
  </si>
  <si>
    <t>Zambia</t>
  </si>
  <si>
    <t>Congo</t>
  </si>
  <si>
    <t>United Arab Emirates</t>
  </si>
  <si>
    <t>Cyprus</t>
  </si>
  <si>
    <t>Libya</t>
  </si>
  <si>
    <t>Europe, other</t>
  </si>
  <si>
    <t>North Africa, other</t>
  </si>
  <si>
    <r>
      <rPr>
        <b/>
        <sz val="5"/>
        <rFont val="Verdana"/>
        <family val="2"/>
      </rPr>
      <t>Note:</t>
    </r>
    <r>
      <rPr>
        <sz val="5"/>
        <rFont val="Verdana"/>
        <family val="2"/>
      </rPr>
      <t xml:space="preserve"> Middle East consists of Afghanistan, Iran, Iraq, Israel/Palestine, Jordan, Kuwait, Lebanon, Saudi Arabia, Syria, Turkey, Yemen, Algeria, Egypt, Morocco and Sudan.</t>
    </r>
  </si>
  <si>
    <t>STATISTICAL PORTRAIT OF THE FOREIGN-BORN 
POPULATION IN THE UNITED STATES, 2013</t>
  </si>
  <si>
    <t xml:space="preserve">STATISTICAL PORTRAIT OF THE FOREIGN-BORN 
POPULATION IN THE UNITED STATES, 2013   </t>
  </si>
  <si>
    <t xml:space="preserve">STATISTICAL PORTRAIT OF THE FOREIGN-BORN POPULATION IN THE UNITED STATES, 2013 </t>
  </si>
  <si>
    <t>Country of Birth: 2013</t>
  </si>
  <si>
    <t>Countries are listed in descending order of number of foreign-born residents in 2013</t>
  </si>
  <si>
    <t>Universe: 2013 foreign-born resident population</t>
  </si>
  <si>
    <t xml:space="preserve">STATISTICAL PORTRAIT OF THE FOREIGN-BORN 
POPULATION IN THE UNITED STATES, 2013 </t>
  </si>
  <si>
    <t>Population, by Nativity, Race and Ethnicity: 2013</t>
  </si>
  <si>
    <t xml:space="preserve">Universe: 2013 resident population </t>
  </si>
  <si>
    <t>Racial Self-Identification, by Nativity: 2013</t>
  </si>
  <si>
    <t>Nativity, by Sex and Age: 2013</t>
  </si>
  <si>
    <t xml:space="preserve">STATISTICAL PORTRAIT OF THE FOREIGN-BORN POPULATION IN THE UNITED STATES, 2013  </t>
  </si>
  <si>
    <t>Age and Gender Distributions for Nativity Groups: 2013</t>
  </si>
  <si>
    <t>Universe: 2013 resident population</t>
  </si>
  <si>
    <t xml:space="preserve">STATISTICAL PORTRAIT OF THE FOREIGN-BORN POPULATION IN THE UNITED STATES, 2013          </t>
  </si>
  <si>
    <t>States and D.C. are listed in descending order of number of foreign-born 
residents in 2013</t>
  </si>
  <si>
    <t>States and D.C. are listed in descending order of number of foreign-born residents in 2013</t>
  </si>
  <si>
    <t>Foreign Born, by State and Region of Birth: 2013</t>
  </si>
  <si>
    <t>Universe: 2013 resident population ages 18 and older</t>
  </si>
  <si>
    <t>STATISTICAL PORTRAIT OF THE FOREIGN-BORN POPULATION IN THE UNITED STATES, 2013</t>
  </si>
  <si>
    <t>Universe: 2013 household population</t>
  </si>
  <si>
    <t>Universe: 2013 households</t>
  </si>
  <si>
    <t>Universe: 2013 family households</t>
  </si>
  <si>
    <t>Universe: 2013 resident population ages 17 and younger</t>
  </si>
  <si>
    <t>Universe: 2013 resident population ages 5 and older</t>
  </si>
  <si>
    <t>Universe: 2013 foreign-born resident population ages 5 and older</t>
  </si>
  <si>
    <t>Universe: 2013 resident population ages 25 and older</t>
  </si>
  <si>
    <t>Occupation, by Region of Birth: 2013</t>
  </si>
  <si>
    <t>Universe: 2013 resident population ages 16 and older who worked in the past five years</t>
  </si>
  <si>
    <t>Detailed Occupation, by Region of Birth: 2013</t>
  </si>
  <si>
    <t>Industry, by Region of Birth: 2013</t>
  </si>
  <si>
    <t>Detailed Industry, by Region of Birth: 2013</t>
  </si>
  <si>
    <t>Universe: 2013 resident population ages 16 and older with positive earnings</t>
  </si>
  <si>
    <t xml:space="preserve">STATISTICAL PORTRAIT OF THE
FOREIGN-BORN POPULATION IN 
THE UNITED STATES, 2013 </t>
  </si>
  <si>
    <t xml:space="preserve">Universe: 2013 households </t>
  </si>
  <si>
    <t>STATISTICAL PORTRAIT OF THE
FOREIGN-BORN POPULATION IN 
THE UNITED STATES, 2013</t>
  </si>
  <si>
    <t>Based on 2013 poverty universe*</t>
  </si>
  <si>
    <t>Type of Health Insurance, by Nativity and Citizenship: 2013</t>
  </si>
  <si>
    <t xml:space="preserve">STATISTICAL PORTRAIT OF THE FOREIGN-BORN POPULATION IN THE UNITED STATES, 2013    </t>
  </si>
  <si>
    <t>Universe: 2013 foreign-born heads of households</t>
  </si>
  <si>
    <t>Foreign Born</t>
  </si>
  <si>
    <t>Oregon</t>
  </si>
  <si>
    <t>Minnesota</t>
  </si>
  <si>
    <t>Missouri</t>
  </si>
  <si>
    <t>Rhode Island</t>
  </si>
  <si>
    <t>Vermont</t>
  </si>
  <si>
    <t xml:space="preserve">Universe: 2013 resident population defined for women ages 15 to 44 </t>
  </si>
  <si>
    <t>Universe: 2013 resident population defined for women ages 15 to 44 giving birth in the last 12 months</t>
  </si>
  <si>
    <t>(Up to $21,000)</t>
  </si>
  <si>
    <t>($21,001-$40,300)</t>
  </si>
  <si>
    <t>($40,301-$65,000)</t>
  </si>
  <si>
    <t>($65,001-$105,400)</t>
  </si>
  <si>
    <t>($105,401+)</t>
  </si>
  <si>
    <t>***</t>
  </si>
  <si>
    <t>Population, by Nativity and Citizenship Status: 2013</t>
  </si>
  <si>
    <t>Foreign Born, by Region of Birth: 2013</t>
  </si>
  <si>
    <t>Persons Without Health Insurance, by Age, Nativity and Citizenship: 2013</t>
  </si>
  <si>
    <t>High School Dropouts, by Nativity and Region of Birth: 2013</t>
  </si>
  <si>
    <t>School Enrollment, by Nativity: 2013</t>
  </si>
  <si>
    <t xml:space="preserve">Universe: 2013 foreign-born resident population </t>
  </si>
  <si>
    <t>Universe: 2013 resident population ages 16 through 19</t>
  </si>
  <si>
    <t>Universe: 2013 resident population ages 18 through 24</t>
  </si>
  <si>
    <t>Sub-Saharan Africa</t>
  </si>
  <si>
    <t>Europe/Canada</t>
  </si>
  <si>
    <t>0 to 5 years</t>
  </si>
  <si>
    <t>6 to 10 years</t>
  </si>
  <si>
    <t>11 to 15 years</t>
  </si>
  <si>
    <t>16 to 20 years</t>
  </si>
  <si>
    <t>Over 20 years</t>
  </si>
  <si>
    <t>Source: Pew Research Center tabulations of 2013 American Community Survey (1% IPUMS)</t>
  </si>
  <si>
    <t xml:space="preserve">Source: Pew Research Center tabulations of 2013 American Community Survey (1% IPUMS) </t>
  </si>
  <si>
    <r>
      <rPr>
        <b/>
        <sz val="5"/>
        <rFont val="Verdana"/>
        <family val="2"/>
      </rPr>
      <t>Source:</t>
    </r>
    <r>
      <rPr>
        <sz val="5"/>
        <rFont val="Verdana"/>
        <family val="2"/>
      </rPr>
      <t xml:space="preserve"> Pew Research Center tabulations of 2013 American Community Survey (1% IPUMS)</t>
    </r>
  </si>
  <si>
    <t>Summary</t>
  </si>
  <si>
    <t>Population (#)</t>
  </si>
  <si>
    <t>Speaking English at least very well (ages 5 and older)</t>
  </si>
  <si>
    <t>Age/Gender/Marital Status/Fertility</t>
  </si>
  <si>
    <t>Median age (in years)</t>
  </si>
  <si>
    <t>Married (ages 18 and older)</t>
  </si>
  <si>
    <t>Women ages 15-44 giving birth in past year</t>
  </si>
  <si>
    <t>Educational Attainment and Enrollment</t>
  </si>
  <si>
    <t>(highest degree completed, ages 25 and older)</t>
  </si>
  <si>
    <t>High school graduate or less</t>
  </si>
  <si>
    <t>Two-year degree/Some college</t>
  </si>
  <si>
    <t>Bachelor's degree or more</t>
  </si>
  <si>
    <t>Work/Earnings/Income</t>
  </si>
  <si>
    <t>(ages 16 and older)</t>
  </si>
  <si>
    <t>In labor force (among civilian population)</t>
  </si>
  <si>
    <t>Median annual personal earnings (in 2013 dollars, among those with earnings)</t>
  </si>
  <si>
    <t>Median annual household income (in 2013 dollars)</t>
  </si>
  <si>
    <t>Living in Poverty</t>
  </si>
  <si>
    <t>Uninsured</t>
  </si>
  <si>
    <t>Homeownership and Household Characteristics</t>
  </si>
  <si>
    <t>In family households</t>
  </si>
  <si>
    <t>West</t>
  </si>
  <si>
    <t>California</t>
  </si>
  <si>
    <t>South</t>
  </si>
  <si>
    <t>Florida</t>
  </si>
  <si>
    <t>Northeast</t>
  </si>
  <si>
    <t>New York</t>
  </si>
  <si>
    <t>Midwest</t>
  </si>
  <si>
    <t>Characteristics of the U.S. Foreign-born Population: 2013</t>
  </si>
  <si>
    <t>U.S.-
born population</t>
  </si>
  <si>
    <t>U.S. BORN</t>
  </si>
  <si>
    <t>U.S. born</t>
  </si>
  <si>
    <t>Percent of all 
U.S. born</t>
  </si>
  <si>
    <t>U.S. Born</t>
  </si>
  <si>
    <t xml:space="preserve"> U.S. Born</t>
  </si>
  <si>
    <t>All U.S. born</t>
  </si>
  <si>
    <t xml:space="preserve">U.S. born </t>
  </si>
  <si>
    <t xml:space="preserve">   In household with U.S.-born head</t>
  </si>
  <si>
    <t>Population</t>
  </si>
  <si>
    <t>Nativity, by State: 2013</t>
  </si>
  <si>
    <t>U.S.-born population</t>
  </si>
  <si>
    <t>Europe/ Canada</t>
  </si>
  <si>
    <r>
      <rPr>
        <b/>
        <sz val="5"/>
        <rFont val="Verdana"/>
        <family val="2"/>
      </rPr>
      <t>Note:</t>
    </r>
    <r>
      <rPr>
        <sz val="5"/>
        <rFont val="Verdana"/>
        <family val="2"/>
      </rPr>
      <t xml:space="preserve"> The household population excludes persons living in institutions, college dormitories and other group quarters. Middle East consists of Afghanistan, Iran, Iraq, Israel/Palestine, Jordan, Kuwait, Lebanon, Saudi Arabia, Syria, Turkey, Yemen, Algeria, Egypt, Morocco and Sudan.  </t>
    </r>
  </si>
  <si>
    <r>
      <rPr>
        <b/>
        <sz val="5"/>
        <rFont val="Verdana"/>
        <family val="2"/>
      </rPr>
      <t>Note:</t>
    </r>
    <r>
      <rPr>
        <sz val="5"/>
        <rFont val="Verdana"/>
        <family val="2"/>
      </rPr>
      <t xml:space="preserve"> The symbol *** indicates insufficient number of observations to provide a reliable estimate. Middle East consists of Afghanistan, Iran, Iraq, Israel/Palestine, Jordan, Kuwait, Lebanon, Saudi Arabia, Syria, Turkey, Yemen, Algeria, Egypt, Morocco and Sudan. </t>
    </r>
  </si>
  <si>
    <r>
      <rPr>
        <b/>
        <sz val="5"/>
        <rFont val="Verdana"/>
        <family val="2"/>
        <scheme val="major"/>
      </rPr>
      <t>Note:</t>
    </r>
    <r>
      <rPr>
        <sz val="5"/>
        <rFont val="Verdana"/>
        <family val="2"/>
        <scheme val="major"/>
      </rPr>
      <t xml:space="preserve"> Unmarried women includes those who were never married or are divorced, separated or widowed. Middle East consists of Afghanistan, Iran, Iraq, Israel/Palestine, Jordan, Kuwait, Lebanon, Saudi Arabia, Syria, Turkey, Yemen, Algeria, Egypt, Morocco and Sudan.</t>
    </r>
  </si>
  <si>
    <r>
      <rPr>
        <b/>
        <sz val="5"/>
        <rFont val="Verdana"/>
        <family val="2"/>
        <scheme val="major"/>
      </rPr>
      <t xml:space="preserve">Note: </t>
    </r>
    <r>
      <rPr>
        <sz val="5"/>
        <rFont val="Verdana"/>
        <family val="2"/>
        <scheme val="major"/>
      </rPr>
      <t xml:space="preserve">Due to the way in which the IPUMS adjusts annual incomes, these data will differ from those that might be provided by the U.S. Census Bureau. Middle East consists of Afghanistan, Iran, Iraq, Israel/Palestine, Jordan, Kuwait, Lebanon, Saudi Arabia, Syria, Turkey, Yemen, Algeria, Egypt, Morocco and Sudan. </t>
    </r>
  </si>
  <si>
    <r>
      <rPr>
        <b/>
        <sz val="5"/>
        <rFont val="Verdana"/>
        <family val="2"/>
        <scheme val="major"/>
      </rPr>
      <t>Note:</t>
    </r>
    <r>
      <rPr>
        <sz val="5"/>
        <rFont val="Verdana"/>
        <family val="2"/>
        <scheme val="major"/>
      </rPr>
      <t xml:space="preserve"> Due to the way in which the IPUMS adjusts annual incomes, these data will differ from those that might be provided by the U.S. Census Bureau. Middle East consists of Afghanistan, Iran, Iraq, Israel/Palestine, Jordan, Kuwait, Lebanon, Saudi Arabia, Syria, Turkey, Yemen, Algeria, Egypt, Morocco and Sudan. </t>
    </r>
  </si>
  <si>
    <r>
      <rPr>
        <b/>
        <sz val="5"/>
        <rFont val="Verdana"/>
        <family val="2"/>
        <scheme val="major"/>
      </rPr>
      <t>Note:</t>
    </r>
    <r>
      <rPr>
        <sz val="5"/>
        <rFont val="Verdana"/>
        <family val="2"/>
        <scheme val="major"/>
      </rPr>
      <t xml:space="preserve"> Quintiles are based upon 2013 total household income distribution. Due to the way in which the IPUMS adjusts annual incomes, these data will differ from those that might be provided by the U.S. Census Bureau. Middle East consists of Afghanistan, Iran, Iraq, Israel/Palestine, Jordan, Kuwait, Lebanon, Saudi Arabia, Syria, Turkey, Yemen, Algeria, Egypt, Morocco and Sudan. The household population excludes persons living in institutions, college dormitories and other group quarters. Households are classified by the nativity and region of birth of the household head.</t>
    </r>
  </si>
  <si>
    <r>
      <rPr>
        <b/>
        <sz val="5"/>
        <rFont val="Verdana"/>
        <family val="2"/>
        <scheme val="major"/>
      </rPr>
      <t>Note:</t>
    </r>
    <r>
      <rPr>
        <sz val="5"/>
        <rFont val="Verdana"/>
        <family val="2"/>
        <scheme val="major"/>
      </rPr>
      <t xml:space="preserve"> Due to the way in which the IPUMS adjusts annual incomes, these data will differ from those that might be provided by the U.S. Census Bureau. Middle East consists of Afghanistan, Iran, Iraq, Israel/Palestine, Jordan, Kuwait, Lebanon, Saudi Arabia, Syria, Turkey, Yemen, Algeria, Egypt, Morocco and Sudan. The household population excludes persons living in institutions, college dormitories and other group quarters. Households are classified by the nativity and region of birth of the household head.</t>
    </r>
  </si>
  <si>
    <r>
      <rPr>
        <b/>
        <sz val="5"/>
        <rFont val="Verdana"/>
        <family val="2"/>
      </rPr>
      <t>Note:</t>
    </r>
    <r>
      <rPr>
        <sz val="5"/>
        <rFont val="Verdana"/>
        <family val="2"/>
      </rPr>
      <t xml:space="preserve"> *Poverty status is determined for individuals in housing units and noninstitutional group quarters.The poverty universe excludes children under age 15 who are not related to the householder, people living in institutional group quarters and people living in college dormitories or military barracks. Due to the way in which the IPUMS assigns poverty values, these data will differ from those that might be provided by the U.S. Census Bureau. Middle East consists of Afghanistan, Iran, Iraq, Israel/Palestine, Jordan, Kuwait, Lebanon, Saudi Arabia, Syria, Turkey, Yemen, Algeria, Egypt, Morocco and Sudan. </t>
    </r>
  </si>
  <si>
    <r>
      <rPr>
        <b/>
        <sz val="5"/>
        <rFont val="Verdana"/>
        <family val="2"/>
      </rPr>
      <t>Note:</t>
    </r>
    <r>
      <rPr>
        <sz val="5"/>
        <rFont val="Verdana"/>
        <family val="2"/>
      </rPr>
      <t xml:space="preserve"> The household population excludes persons living in institutions, college dormitories and other group quarters. Households are classified by the nativity and region of birth of the household head. Middle East consists of Afghanistan, Iran, Iraq, Israel/Palestine, Jordan, Kuwait, Lebanon, Saudi Arabia, Syria, Turkey, Yemen, Algeria, Egypt, Morocco and  Sudan. </t>
    </r>
  </si>
  <si>
    <r>
      <rPr>
        <b/>
        <sz val="5"/>
        <rFont val="Verdana"/>
        <family val="2"/>
      </rPr>
      <t>Note:</t>
    </r>
    <r>
      <rPr>
        <sz val="5"/>
        <rFont val="Verdana"/>
        <family val="2"/>
      </rPr>
      <t xml:space="preserve"> The household population excludes persons living in institutions, college dormitories and other group quarters. Households are classified by the nativity and region of birth of the household head. Middle East consists of Afghanistan, Iran, Iraq, Israel/Palestine, Jordan, Kuwait, Lebanon, Saudi Arabia, Syria, Turkey, Yemen, Algeria, Egypt, Morocco and Sudan. </t>
    </r>
  </si>
  <si>
    <t>Universe: 2013 resident population ages 3 through 4</t>
  </si>
  <si>
    <t>Universe: 2013 resident population ages 5 through 17</t>
  </si>
  <si>
    <r>
      <rPr>
        <b/>
        <sz val="5"/>
        <rFont val="Verdana"/>
        <family val="2"/>
      </rPr>
      <t xml:space="preserve">Note: </t>
    </r>
    <r>
      <rPr>
        <sz val="5"/>
        <rFont val="Verdana"/>
        <family val="2"/>
      </rPr>
      <t xml:space="preserve">Dropouts are people not enrolled in school and who have not attained a high school diploma or an equivalent credential, such as a General Educational Development (GED) certificate. Middle East consists of Afghanistan, Iran, Iraq, Israel/Palestine, Jordan, Kuwait, Lebanon, Saudi Arabia, Syria, Turkey, Yemen, Algeria, Egypt, Morocco and Sudan. </t>
    </r>
  </si>
  <si>
    <t xml:space="preserve">College Enrollment, by Nativity and Region of Birth: 2013 </t>
  </si>
  <si>
    <r>
      <rPr>
        <b/>
        <sz val="5"/>
        <rFont val="Verdana"/>
        <family val="2"/>
      </rPr>
      <t xml:space="preserve">Note: </t>
    </r>
    <r>
      <rPr>
        <sz val="5"/>
        <rFont val="Verdana"/>
        <family val="2"/>
      </rPr>
      <t xml:space="preserve">"Enrolled in college" includes persons who are currently attending undergraduate, graduate or professional school. Middle East consists of Afghanistan, Iran, Iraq, Israel/Palestine, Jordan, Kuwait, Lebanon, Saudi Arabia, Syria, Turkey, Yemen, Algeria, Egypt, Morocco and Sudan. </t>
    </r>
  </si>
  <si>
    <t xml:space="preserve">Office and administrative support </t>
  </si>
  <si>
    <t xml:space="preserve">Life, physical and social sciences </t>
  </si>
  <si>
    <t xml:space="preserve">Life, physical and social  sciences </t>
  </si>
  <si>
    <t>Transportation and material  moving</t>
  </si>
  <si>
    <t xml:space="preserve">Office and administrative  support </t>
  </si>
  <si>
    <t>Detailed Occupation, by Nativity: 2013</t>
  </si>
  <si>
    <t>Transportation and material moving</t>
  </si>
  <si>
    <t xml:space="preserve">Installation, repair and  production </t>
  </si>
  <si>
    <t>Occupation, by Nativity: 2013</t>
  </si>
  <si>
    <t xml:space="preserve">Installation, repair and production </t>
  </si>
  <si>
    <t>Universe: 2013 foreign-born resident population ages 16 and older who worked in the past five years</t>
  </si>
  <si>
    <t xml:space="preserve">Office and administrative  =support </t>
  </si>
  <si>
    <t>Wholesale and retail trade, transportation, warehousing</t>
  </si>
  <si>
    <t>Detailed Industry, by Nativity: 2013</t>
  </si>
  <si>
    <t>Industry, by Nativity: 2013</t>
  </si>
  <si>
    <r>
      <rPr>
        <b/>
        <sz val="5"/>
        <rFont val="Verdana"/>
        <family val="2"/>
      </rPr>
      <t xml:space="preserve">Note: </t>
    </r>
    <r>
      <rPr>
        <sz val="5"/>
        <rFont val="Verdana"/>
        <family val="2"/>
      </rPr>
      <t xml:space="preserve">The symbol *** indicates insufficient number of observations to provide a reliable estimate. Middle East consists of Afghanistan, Iran, Iraq, Israel/Palestine, Jordan, Kuwait, Lebanon, Saudi Arabia, Syria, Turkey, Yemen, Algeria, Egypt, Morocco and Sudan. </t>
    </r>
  </si>
  <si>
    <t>% of the foreign-born population, unless otherwise noted</t>
  </si>
  <si>
    <t>Poverty/Health Care</t>
  </si>
  <si>
    <t>Region and Top Five States of Residence in 2013</t>
  </si>
  <si>
    <t>New Jersey</t>
  </si>
  <si>
    <t xml:space="preserve">Foreign Born, by Region of Birth and Years in the U.S.: 2013 </t>
  </si>
  <si>
    <t>Table 21</t>
  </si>
  <si>
    <t>Universe: 2013 civilian resident population ages 16 and older</t>
  </si>
  <si>
    <t>In labor force</t>
  </si>
  <si>
    <t>Employed</t>
  </si>
  <si>
    <t>Unemployed</t>
  </si>
  <si>
    <t>Unemployment Rate (%)</t>
  </si>
  <si>
    <t>Not in labor force (%)</t>
  </si>
  <si>
    <t>Table 42</t>
  </si>
  <si>
    <r>
      <t xml:space="preserve">Note: </t>
    </r>
    <r>
      <rPr>
        <sz val="5"/>
        <rFont val="Verdana"/>
        <family val="2"/>
        <scheme val="major"/>
      </rPr>
      <t>For details on the states included in each region, see https://usa.ipums.org/usa-action/variables/REGION#description_section.</t>
    </r>
  </si>
  <si>
    <r>
      <rPr>
        <b/>
        <sz val="5.5"/>
        <rFont val="Verdana"/>
        <family val="2"/>
      </rPr>
      <t>Note:</t>
    </r>
    <r>
      <rPr>
        <sz val="5.5"/>
        <rFont val="Verdana"/>
        <family val="2"/>
      </rPr>
      <t xml:space="preserve"> Middle East consists of Afghanistan, Iran, Iraq, Israel/Palestine, Jordan, Kuwait, Lebanon, Saudi Arabia, Syria, Turkey, Yemen, Algeria, Egypt, Morocco and Sudan. </t>
    </r>
  </si>
  <si>
    <t xml:space="preserve">Employment Status, by Nativity and Region of Birth: 2013 </t>
  </si>
  <si>
    <t xml:space="preserve">STATISTICAL PORTRAIT OF THE FOREIGN-BORN POPULATION IN THE UNITED STATES, 2013                     </t>
  </si>
  <si>
    <t xml:space="preserve">Table 2 </t>
  </si>
  <si>
    <t>Table 3</t>
  </si>
  <si>
    <t xml:space="preserve">Table 4 </t>
  </si>
  <si>
    <t>Table 7</t>
  </si>
  <si>
    <t>Table 8</t>
  </si>
  <si>
    <t>Table 9</t>
  </si>
  <si>
    <t>Table 11</t>
  </si>
  <si>
    <t xml:space="preserve">Table 12 </t>
  </si>
  <si>
    <t>Table 13</t>
  </si>
  <si>
    <t>Table 14</t>
  </si>
  <si>
    <t xml:space="preserve">Language Spoken at Home and English-Speaking Ability Among Foreign Born, 
by Years in the U.S. and Age: 2013 </t>
  </si>
  <si>
    <t>Table 15</t>
  </si>
  <si>
    <t>Table 16</t>
  </si>
  <si>
    <t>Table 17</t>
  </si>
  <si>
    <t>Table 18</t>
  </si>
  <si>
    <t>Table 19</t>
  </si>
  <si>
    <t>Table 20</t>
  </si>
  <si>
    <t>Table 23</t>
  </si>
  <si>
    <t>Table 24</t>
  </si>
  <si>
    <t>Table 29</t>
  </si>
  <si>
    <t>Table 31</t>
  </si>
  <si>
    <t>Table 37</t>
  </si>
  <si>
    <t>Table 43</t>
  </si>
  <si>
    <t>Table 44</t>
  </si>
  <si>
    <t>States and D.C. are listed in descending order of number of foreign born in 2013</t>
  </si>
  <si>
    <t>Table 45a</t>
  </si>
  <si>
    <t xml:space="preserve">U.S. Pacific Trust Territories </t>
  </si>
  <si>
    <t>Population/Region of Birth/Nativity/Language Use/Race/Years in the U.S.</t>
  </si>
  <si>
    <t>Other,  not Hispanic</t>
  </si>
  <si>
    <t>Born in Mexico</t>
  </si>
  <si>
    <t>Table 46</t>
  </si>
  <si>
    <t>Share of Foreign Born, by State and Region of Birth: 2013</t>
  </si>
  <si>
    <t>Universe: 2013 resident population defined for persons ages 16 and older who worked at least 35 hours per week and at least 48 weeks in the past year</t>
  </si>
  <si>
    <t>Two-year Degree/Some    
college</t>
  </si>
  <si>
    <t>Bachelor's degree</t>
  </si>
  <si>
    <r>
      <rPr>
        <b/>
        <sz val="5"/>
        <rFont val="Verdana"/>
        <family val="2"/>
        <scheme val="major"/>
      </rPr>
      <t>Note:</t>
    </r>
    <r>
      <rPr>
        <sz val="5"/>
        <rFont val="Verdana"/>
        <family val="2"/>
        <scheme val="major"/>
      </rPr>
      <t xml:space="preserve"> "High school graduate" includes persons who have attained a high school diploma or its equivalent, such as a General Educational Development (GED) certificate. Middle East consists of Afghanistan, Iran, Iraq, Israel/Palestine, Jordan, Kuwait, Lebanon, Saudi Arabia, Syria, Turkey, Yemen, Algeria, Egypt, Morocco and Sudan. </t>
    </r>
  </si>
  <si>
    <t>Median Age in Years, by Sex, Nativity and 
Region of Birth: 2013</t>
  </si>
  <si>
    <t>Marital Status, by Nativity and Region of Birth: 2013</t>
  </si>
  <si>
    <t>Fertility in the Past Year, by Nativity and Region of Birth: 2013</t>
  </si>
  <si>
    <t>Educational Attainment, by Nativity and Region of Birth: 2013</t>
  </si>
  <si>
    <t>Fertility in the Past Year, by Marital Status, Nativity and Region of Birth: 2013</t>
  </si>
  <si>
    <t xml:space="preserve">Persons, by Personal Earnings, Nativity and Region of Birth: 2013 </t>
  </si>
  <si>
    <t>Full-time, Year-round Workers, by Personal Earnings, Nativity and Region of Birth: 2013</t>
  </si>
  <si>
    <t>Median Personal Earnings for Full-time, Year-round Workers, by Nativity and Region of Birth: 2013</t>
  </si>
  <si>
    <t xml:space="preserve">Median Household Income, by Nativity and Region of Birth: 2013 </t>
  </si>
  <si>
    <t>Households, by Income, Nativity and Region of Birth: 2013</t>
  </si>
  <si>
    <t>Poverty, by Age, Nativity and Region of Birth: 2013</t>
  </si>
  <si>
    <t>Housing Tenure, by Nativity and Region of Birth: 2013</t>
  </si>
  <si>
    <t>Persons, by Household Type, Nativity and Region of Birth: 2013</t>
  </si>
  <si>
    <t xml:space="preserve">Households, by Type, Nativity and Region of Birth: 2013 </t>
  </si>
  <si>
    <t>Households, by Family Size, Nativity and Region of Birth: 2013</t>
  </si>
  <si>
    <t xml:space="preserve">Living Arrangements of Children, by Nativity and Region of Birth: 2013 </t>
  </si>
  <si>
    <t xml:space="preserve">Median Personal Earnings, by Nativity and Region of Birth: 2013 </t>
  </si>
  <si>
    <t>Language Spoken at Home and English-Speaking Ability, by Age, Nativity and Region of Birth: 2013</t>
  </si>
  <si>
    <t>Homeownership Among Foreign-born Heads of Households, by Years in U.S.: 2013</t>
  </si>
  <si>
    <t>Foreign-born Population, by Region: 2013</t>
  </si>
  <si>
    <t>Note: China includes Taiwan and Hong Kong.</t>
  </si>
  <si>
    <r>
      <rPr>
        <b/>
        <sz val="5"/>
        <rFont val="Verdana"/>
        <family val="2"/>
      </rPr>
      <t>Note:</t>
    </r>
    <r>
      <rPr>
        <sz val="5"/>
        <rFont val="Verdana"/>
        <family val="2"/>
      </rPr>
      <t xml:space="preserve"> These data reflect insurance coverage prior to the implementation of the individual insurance mandate of the Affordable Care Act.</t>
    </r>
  </si>
  <si>
    <r>
      <t xml:space="preserve">Note: </t>
    </r>
    <r>
      <rPr>
        <sz val="5"/>
        <rFont val="Verdana"/>
        <family val="2"/>
        <scheme val="major"/>
      </rPr>
      <t>These data reflect insurance coverage prior to the implementation of the individual insurance mandate of the Affordable Care Act. Private health insurance includes employer-provided insurance, union-provided insurance, plans purchased by individuals from private insurance companies and TRICARE or other military health care. Public health insurance includes the federal insurance programs Medicare, Medicaid and Department of Veterans Affairs insurance. For more details, see http://usa.ipums.org/usa-action/variables/HCOVPRIV and http://usa.ipums.org/usa-action/variables/HCOVPUB.</t>
    </r>
  </si>
</sst>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_(&quot;$&quot;* \(#,##0.00\);_(&quot;$&quot;* &quot;-&quot;??_);_(@_)"/>
    <numFmt numFmtId="43" formatCode="_(* #,##0.00_);_(* \(#,##0.00\);_(* &quot;-&quot;??_);_(@_)"/>
    <numFmt numFmtId="164" formatCode="0.0"/>
    <numFmt numFmtId="165" formatCode="#,##0.0"/>
    <numFmt numFmtId="166" formatCode="0.000"/>
    <numFmt numFmtId="167" formatCode="0.0%"/>
    <numFmt numFmtId="168" formatCode="_(* #,##0.0_);_(* \(#,##0.0\);_(* &quot;-&quot;??_);_(@_)"/>
    <numFmt numFmtId="169" formatCode="&quot;$&quot;#,##0"/>
    <numFmt numFmtId="170" formatCode="###0"/>
    <numFmt numFmtId="171" formatCode="###0.0"/>
    <numFmt numFmtId="172" formatCode="_(* #,##0_);_(* \(#,##0\);_(* &quot;-&quot;??_);_(@_)"/>
    <numFmt numFmtId="173" formatCode="#,##0.000"/>
    <numFmt numFmtId="174" formatCode="0.000000"/>
  </numFmts>
  <fonts count="51" x14ac:knownFonts="1">
    <font>
      <sz val="10"/>
      <name val="Arial"/>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8"/>
      <name val="Arial"/>
      <family val="2"/>
    </font>
    <font>
      <u/>
      <sz val="10"/>
      <color indexed="12"/>
      <name val="Arial"/>
      <family val="2"/>
    </font>
    <font>
      <b/>
      <sz val="10"/>
      <color indexed="12"/>
      <name val="Arial"/>
      <family val="2"/>
    </font>
    <font>
      <sz val="10"/>
      <name val="Arial"/>
      <family val="2"/>
    </font>
    <font>
      <sz val="10"/>
      <name val="Arial"/>
      <family val="2"/>
    </font>
    <font>
      <b/>
      <sz val="5.5"/>
      <name val="Verdana"/>
      <family val="2"/>
    </font>
    <font>
      <sz val="5.5"/>
      <name val="Verdana"/>
      <family val="2"/>
    </font>
    <font>
      <b/>
      <sz val="5"/>
      <name val="Verdana"/>
      <family val="2"/>
    </font>
    <font>
      <sz val="5"/>
      <name val="Verdana"/>
      <family val="2"/>
    </font>
    <font>
      <sz val="6"/>
      <name val="Verdana"/>
      <family val="2"/>
    </font>
    <font>
      <sz val="8"/>
      <name val="Verdana"/>
      <family val="2"/>
    </font>
    <font>
      <b/>
      <sz val="5.5"/>
      <color indexed="62"/>
      <name val="Verdana"/>
      <family val="2"/>
    </font>
    <font>
      <sz val="5.5"/>
      <name val="Verdana"/>
      <family val="2"/>
      <scheme val="major"/>
    </font>
    <font>
      <b/>
      <sz val="9"/>
      <color rgb="FF7C431C"/>
      <name val="Verdana"/>
      <family val="2"/>
      <scheme val="major"/>
    </font>
    <font>
      <sz val="5"/>
      <name val="Verdana"/>
      <family val="2"/>
      <scheme val="major"/>
    </font>
    <font>
      <sz val="5.5"/>
      <color rgb="FF7C431C"/>
      <name val="Verdana"/>
      <family val="2"/>
      <scheme val="major"/>
    </font>
    <font>
      <sz val="6"/>
      <name val="Verdana"/>
      <family val="2"/>
      <scheme val="major"/>
    </font>
    <font>
      <sz val="5.5"/>
      <color theme="6" tint="-0.249977111117893"/>
      <name val="Verdana"/>
      <family val="2"/>
    </font>
    <font>
      <b/>
      <sz val="5.5"/>
      <name val="Verdana"/>
      <family val="2"/>
      <scheme val="major"/>
    </font>
    <font>
      <sz val="5.5"/>
      <color theme="6" tint="-0.249977111117893"/>
      <name val="Verdana"/>
      <family val="2"/>
      <scheme val="major"/>
    </font>
    <font>
      <b/>
      <sz val="9"/>
      <color theme="6" tint="-0.249977111117893"/>
      <name val="Verdana"/>
      <family val="2"/>
      <scheme val="major"/>
    </font>
    <font>
      <sz val="5.5"/>
      <color indexed="8"/>
      <name val="Verdana"/>
      <family val="2"/>
      <scheme val="major"/>
    </font>
    <font>
      <b/>
      <i/>
      <sz val="5.5"/>
      <color indexed="62"/>
      <name val="Verdana"/>
      <family val="2"/>
      <scheme val="major"/>
    </font>
    <font>
      <sz val="5.5"/>
      <color indexed="10"/>
      <name val="Verdana"/>
      <family val="2"/>
      <scheme val="major"/>
    </font>
    <font>
      <b/>
      <sz val="5.5"/>
      <color indexed="60"/>
      <name val="Verdana"/>
      <family val="2"/>
      <scheme val="major"/>
    </font>
    <font>
      <b/>
      <sz val="5.5"/>
      <color indexed="62"/>
      <name val="Verdana"/>
      <family val="2"/>
      <scheme val="major"/>
    </font>
    <font>
      <sz val="5.5"/>
      <color indexed="54"/>
      <name val="Verdana"/>
      <family val="2"/>
      <scheme val="major"/>
    </font>
    <font>
      <i/>
      <sz val="5.5"/>
      <name val="Verdana"/>
      <family val="2"/>
      <scheme val="major"/>
    </font>
    <font>
      <b/>
      <sz val="5.5"/>
      <color theme="6" tint="-0.249977111117893"/>
      <name val="Verdana"/>
      <family val="2"/>
      <scheme val="major"/>
    </font>
    <font>
      <b/>
      <sz val="5.5"/>
      <color indexed="8"/>
      <name val="Verdana"/>
      <family val="2"/>
      <scheme val="major"/>
    </font>
    <font>
      <sz val="8"/>
      <name val="Verdana"/>
      <family val="2"/>
      <scheme val="major"/>
    </font>
    <font>
      <sz val="5"/>
      <color theme="6" tint="-0.249977111117893"/>
      <name val="Verdana"/>
      <family val="2"/>
      <scheme val="major"/>
    </font>
    <font>
      <b/>
      <sz val="9"/>
      <color indexed="62"/>
      <name val="Verdana"/>
      <family val="2"/>
      <scheme val="major"/>
    </font>
    <font>
      <b/>
      <sz val="6.5"/>
      <name val="Verdana"/>
      <family val="2"/>
      <scheme val="major"/>
    </font>
    <font>
      <sz val="5"/>
      <color indexed="10"/>
      <name val="Verdana"/>
      <family val="2"/>
      <scheme val="major"/>
    </font>
    <font>
      <b/>
      <sz val="8"/>
      <color rgb="FF7C431C"/>
      <name val="Verdana"/>
      <family val="2"/>
    </font>
    <font>
      <b/>
      <sz val="5"/>
      <name val="Verdana"/>
      <family val="2"/>
      <scheme val="major"/>
    </font>
    <font>
      <sz val="10"/>
      <name val="Arial"/>
      <family val="2"/>
    </font>
    <font>
      <sz val="5.5"/>
      <color rgb="FF7C431C"/>
      <name val="Verdana"/>
      <family val="2"/>
    </font>
    <font>
      <sz val="14"/>
      <color rgb="FF000000"/>
      <name val="Arial"/>
      <family val="2"/>
    </font>
    <font>
      <i/>
      <sz val="10"/>
      <name val="Arial"/>
      <family val="2"/>
    </font>
    <font>
      <sz val="10"/>
      <name val="Arial"/>
      <family val="2"/>
    </font>
    <font>
      <b/>
      <sz val="9"/>
      <color rgb="FF7F401C"/>
      <name val="Verdana"/>
      <family val="2"/>
    </font>
    <font>
      <sz val="9"/>
      <color indexed="8"/>
      <name val="Arial"/>
      <family val="2"/>
    </font>
    <font>
      <i/>
      <sz val="5"/>
      <name val="Verdana"/>
      <family val="2"/>
      <scheme val="major"/>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12">
    <border>
      <left/>
      <right/>
      <top/>
      <bottom/>
      <diagonal/>
    </border>
    <border>
      <left/>
      <right/>
      <top style="medium">
        <color indexed="64"/>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diagonal/>
    </border>
    <border>
      <left/>
      <right/>
      <top style="medium">
        <color theme="1"/>
      </top>
      <bottom style="thin">
        <color theme="0" tint="-0.24994659260841701"/>
      </bottom>
      <diagonal/>
    </border>
    <border>
      <left/>
      <right/>
      <top/>
      <bottom style="thin">
        <color rgb="FFBFBFBF"/>
      </bottom>
      <diagonal/>
    </border>
    <border>
      <left/>
      <right/>
      <top style="thin">
        <color rgb="FFBFBFBF"/>
      </top>
      <bottom style="thin">
        <color rgb="FFBFBFBF"/>
      </bottom>
      <diagonal/>
    </border>
    <border>
      <left/>
      <right/>
      <top style="medium">
        <color indexed="64"/>
      </top>
      <bottom style="thin">
        <color rgb="FFBFBFBF"/>
      </bottom>
      <diagonal/>
    </border>
    <border>
      <left/>
      <right/>
      <top style="thin">
        <color rgb="FFBFBFBF"/>
      </top>
      <bottom/>
      <diagonal/>
    </border>
    <border>
      <left/>
      <right/>
      <top style="thin">
        <color theme="0" tint="-0.24994659260841701"/>
      </top>
      <bottom style="thin">
        <color rgb="FFBFBFBF"/>
      </bottom>
      <diagonal/>
    </border>
  </borders>
  <cellStyleXfs count="5157">
    <xf numFmtId="0" fontId="0" fillId="0" borderId="0"/>
    <xf numFmtId="0" fontId="7" fillId="0" borderId="0" applyNumberFormat="0" applyFill="0" applyBorder="0" applyAlignment="0" applyProtection="0">
      <alignment vertical="top"/>
      <protection locked="0"/>
    </xf>
    <xf numFmtId="0" fontId="9" fillId="0" borderId="0"/>
    <xf numFmtId="0" fontId="10" fillId="0" borderId="0"/>
    <xf numFmtId="0" fontId="9" fillId="0" borderId="0"/>
    <xf numFmtId="0" fontId="9" fillId="0" borderId="0"/>
    <xf numFmtId="9" fontId="9" fillId="0" borderId="0" applyFont="0" applyFill="0" applyBorder="0" applyAlignment="0" applyProtection="0"/>
    <xf numFmtId="9" fontId="43"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9" fillId="0" borderId="0" applyFont="0" applyFill="0" applyBorder="0" applyAlignment="0" applyProtection="0"/>
    <xf numFmtId="43" fontId="4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7" fillId="0" borderId="0"/>
    <xf numFmtId="0" fontId="9" fillId="0" borderId="0"/>
    <xf numFmtId="9" fontId="9"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cellStyleXfs>
  <cellXfs count="555">
    <xf numFmtId="0" fontId="0" fillId="0" borderId="0" xfId="0"/>
    <xf numFmtId="0" fontId="0" fillId="0" borderId="0" xfId="0" applyBorder="1" applyAlignment="1">
      <alignment wrapText="1"/>
    </xf>
    <xf numFmtId="0" fontId="18" fillId="0" borderId="0" xfId="0" applyFont="1" applyBorder="1" applyAlignment="1">
      <alignment wrapText="1"/>
    </xf>
    <xf numFmtId="3" fontId="6" fillId="0" borderId="0" xfId="0" applyNumberFormat="1" applyFont="1" applyBorder="1" applyAlignment="1">
      <alignment horizontal="right" wrapText="1"/>
    </xf>
    <xf numFmtId="0" fontId="8" fillId="0" borderId="0" xfId="0" applyFont="1" applyBorder="1" applyAlignment="1">
      <alignment wrapText="1"/>
    </xf>
    <xf numFmtId="0" fontId="19" fillId="2" borderId="0" xfId="0" applyFont="1" applyFill="1" applyBorder="1" applyAlignment="1">
      <alignment horizontal="left" vertical="center" wrapText="1"/>
    </xf>
    <xf numFmtId="0" fontId="20" fillId="0" borderId="0" xfId="0" applyNumberFormat="1" applyFont="1" applyBorder="1" applyAlignment="1">
      <alignment horizontal="left" vertical="center"/>
    </xf>
    <xf numFmtId="0" fontId="18" fillId="0" borderId="0" xfId="0" applyNumberFormat="1" applyFont="1" applyBorder="1" applyAlignment="1">
      <alignment horizontal="left" vertical="center"/>
    </xf>
    <xf numFmtId="0" fontId="18" fillId="0" borderId="0" xfId="0" applyFont="1" applyBorder="1" applyAlignment="1">
      <alignment horizontal="center" vertical="center" wrapText="1"/>
    </xf>
    <xf numFmtId="0" fontId="22" fillId="0" borderId="0" xfId="0" applyFont="1" applyBorder="1" applyAlignment="1">
      <alignment horizontal="left" vertical="top" wrapText="1"/>
    </xf>
    <xf numFmtId="0" fontId="12" fillId="0" borderId="0" xfId="0" applyFont="1" applyBorder="1" applyAlignment="1">
      <alignment wrapText="1"/>
    </xf>
    <xf numFmtId="164" fontId="12" fillId="0" borderId="0" xfId="0" applyNumberFormat="1" applyFont="1" applyBorder="1" applyAlignment="1">
      <alignment wrapText="1"/>
    </xf>
    <xf numFmtId="3" fontId="12" fillId="0" borderId="0" xfId="0" applyNumberFormat="1" applyFont="1" applyBorder="1" applyAlignment="1">
      <alignment wrapText="1"/>
    </xf>
    <xf numFmtId="0" fontId="15" fillId="0" borderId="0" xfId="0" applyFont="1" applyBorder="1" applyAlignment="1">
      <alignment vertical="top" wrapText="1"/>
    </xf>
    <xf numFmtId="0" fontId="23" fillId="0" borderId="2" xfId="0" applyFont="1" applyBorder="1" applyAlignment="1">
      <alignment horizontal="left" vertical="center" wrapText="1"/>
    </xf>
    <xf numFmtId="3" fontId="23" fillId="0" borderId="2" xfId="2" applyNumberFormat="1" applyFont="1" applyBorder="1" applyAlignment="1">
      <alignment horizontal="right" vertical="center" wrapText="1"/>
    </xf>
    <xf numFmtId="3" fontId="18" fillId="0" borderId="0" xfId="0" applyNumberFormat="1" applyFont="1" applyBorder="1" applyAlignment="1">
      <alignment horizontal="right" wrapText="1"/>
    </xf>
    <xf numFmtId="164" fontId="18" fillId="0" borderId="0" xfId="0" applyNumberFormat="1" applyFont="1" applyBorder="1" applyAlignment="1">
      <alignment horizontal="right" wrapText="1"/>
    </xf>
    <xf numFmtId="0" fontId="18" fillId="0" borderId="0" xfId="0" applyFont="1" applyBorder="1" applyAlignment="1">
      <alignment horizontal="center" wrapText="1"/>
    </xf>
    <xf numFmtId="0" fontId="18" fillId="0" borderId="0" xfId="0" applyFont="1" applyBorder="1" applyAlignment="1">
      <alignment horizontal="right" wrapText="1" indent="1"/>
    </xf>
    <xf numFmtId="0" fontId="18" fillId="0" borderId="0" xfId="0" applyFont="1" applyBorder="1" applyAlignment="1">
      <alignment horizontal="right" wrapText="1" indent="2"/>
    </xf>
    <xf numFmtId="0" fontId="24" fillId="0" borderId="0" xfId="0" applyFont="1" applyFill="1" applyBorder="1" applyAlignment="1">
      <alignment horizontal="left" wrapText="1"/>
    </xf>
    <xf numFmtId="164" fontId="18" fillId="0" borderId="0" xfId="0" applyNumberFormat="1" applyFont="1" applyBorder="1" applyAlignment="1">
      <alignment wrapText="1"/>
    </xf>
    <xf numFmtId="0" fontId="18" fillId="2" borderId="0" xfId="0" applyFont="1" applyFill="1" applyBorder="1" applyAlignment="1">
      <alignment wrapText="1"/>
    </xf>
    <xf numFmtId="0" fontId="18" fillId="0" borderId="0" xfId="0" applyFont="1" applyFill="1" applyBorder="1" applyAlignment="1">
      <alignment wrapText="1"/>
    </xf>
    <xf numFmtId="0" fontId="18" fillId="0" borderId="0" xfId="0" applyFont="1" applyBorder="1" applyAlignment="1"/>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18" fillId="0" borderId="0" xfId="0" applyFont="1" applyBorder="1" applyAlignment="1">
      <alignment vertical="center" wrapText="1"/>
    </xf>
    <xf numFmtId="164" fontId="25" fillId="0" borderId="2" xfId="0" applyNumberFormat="1" applyFont="1" applyBorder="1" applyAlignment="1">
      <alignment horizontal="right" vertical="center" wrapText="1" indent="2"/>
    </xf>
    <xf numFmtId="3" fontId="25" fillId="0" borderId="2" xfId="0" applyNumberFormat="1" applyFont="1" applyFill="1" applyBorder="1" applyAlignment="1">
      <alignment horizontal="right" vertical="center" wrapText="1" indent="1"/>
    </xf>
    <xf numFmtId="3" fontId="18" fillId="0" borderId="0" xfId="0" applyNumberFormat="1" applyFont="1" applyBorder="1" applyAlignment="1">
      <alignment wrapText="1"/>
    </xf>
    <xf numFmtId="3" fontId="18" fillId="0" borderId="0" xfId="0" applyNumberFormat="1" applyFont="1" applyBorder="1" applyAlignment="1">
      <alignment horizontal="right" vertical="center" wrapText="1"/>
    </xf>
    <xf numFmtId="0" fontId="26" fillId="0" borderId="0" xfId="0" applyFont="1" applyBorder="1" applyAlignment="1">
      <alignment vertical="center" wrapText="1"/>
    </xf>
    <xf numFmtId="164" fontId="25" fillId="0" borderId="0" xfId="0" applyNumberFormat="1" applyFont="1" applyBorder="1" applyAlignment="1">
      <alignment horizontal="right" vertical="center" wrapText="1" indent="2"/>
    </xf>
    <xf numFmtId="3" fontId="25" fillId="0" borderId="0" xfId="0" applyNumberFormat="1" applyFont="1" applyBorder="1" applyAlignment="1">
      <alignment horizontal="right" vertical="center" wrapText="1" indent="1"/>
    </xf>
    <xf numFmtId="10" fontId="18" fillId="0" borderId="0" xfId="0" applyNumberFormat="1" applyFont="1" applyBorder="1" applyAlignment="1">
      <alignment wrapText="1"/>
    </xf>
    <xf numFmtId="165" fontId="18" fillId="0" borderId="0" xfId="0" applyNumberFormat="1" applyFont="1" applyBorder="1" applyAlignment="1">
      <alignment horizontal="right" wrapText="1" indent="1"/>
    </xf>
    <xf numFmtId="3" fontId="25" fillId="0" borderId="2" xfId="0" applyNumberFormat="1" applyFont="1" applyBorder="1" applyAlignment="1">
      <alignment horizontal="right" vertical="center" wrapText="1" indent="1"/>
    </xf>
    <xf numFmtId="0" fontId="25" fillId="0" borderId="2" xfId="0" applyFont="1" applyBorder="1" applyAlignment="1">
      <alignment horizontal="right" vertical="center" wrapText="1" indent="2"/>
    </xf>
    <xf numFmtId="49" fontId="25" fillId="0" borderId="2" xfId="0" applyNumberFormat="1" applyFont="1" applyBorder="1" applyAlignment="1">
      <alignment horizontal="left" vertical="center" wrapText="1"/>
    </xf>
    <xf numFmtId="3" fontId="25" fillId="0" borderId="2" xfId="0" applyNumberFormat="1" applyFont="1" applyBorder="1" applyAlignment="1">
      <alignment horizontal="right" vertical="center" wrapText="1"/>
    </xf>
    <xf numFmtId="164" fontId="25" fillId="0" borderId="2" xfId="0" applyNumberFormat="1" applyFont="1" applyBorder="1" applyAlignment="1">
      <alignment horizontal="right" vertical="center" wrapText="1" indent="1"/>
    </xf>
    <xf numFmtId="0" fontId="18" fillId="0" borderId="0" xfId="0" applyFont="1" applyFill="1" applyBorder="1" applyAlignment="1">
      <alignment horizontal="left" wrapText="1"/>
    </xf>
    <xf numFmtId="0" fontId="18" fillId="0" borderId="0" xfId="0" applyFont="1" applyBorder="1" applyAlignment="1">
      <alignment horizontal="left" wrapText="1"/>
    </xf>
    <xf numFmtId="49" fontId="18" fillId="0" borderId="0" xfId="0" applyNumberFormat="1" applyFont="1" applyBorder="1" applyAlignment="1">
      <alignment horizontal="center" wrapText="1"/>
    </xf>
    <xf numFmtId="0" fontId="24" fillId="0" borderId="0" xfId="0" applyFont="1" applyBorder="1" applyAlignment="1">
      <alignment wrapText="1"/>
    </xf>
    <xf numFmtId="166" fontId="18" fillId="0" borderId="0" xfId="0" applyNumberFormat="1" applyFont="1" applyBorder="1" applyAlignment="1">
      <alignment horizontal="right" wrapText="1"/>
    </xf>
    <xf numFmtId="0" fontId="24" fillId="0" borderId="2" xfId="0" applyFont="1" applyBorder="1" applyAlignment="1">
      <alignment horizontal="left" vertical="center" wrapText="1"/>
    </xf>
    <xf numFmtId="3" fontId="24" fillId="0" borderId="2" xfId="0" applyNumberFormat="1" applyFont="1" applyBorder="1" applyAlignment="1">
      <alignment horizontal="right" vertical="center" wrapText="1" indent="2"/>
    </xf>
    <xf numFmtId="0" fontId="21" fillId="0" borderId="2" xfId="0" applyFont="1" applyBorder="1" applyAlignment="1">
      <alignment horizontal="left" vertical="center" wrapText="1" indent="1"/>
    </xf>
    <xf numFmtId="0" fontId="9" fillId="0" borderId="0" xfId="4"/>
    <xf numFmtId="0" fontId="27" fillId="0" borderId="0" xfId="4" applyFont="1" applyBorder="1" applyAlignment="1">
      <alignment horizontal="center" wrapText="1"/>
    </xf>
    <xf numFmtId="0" fontId="27" fillId="0" borderId="0" xfId="4" applyFont="1" applyBorder="1" applyAlignment="1">
      <alignment horizontal="left" vertical="top" wrapText="1"/>
    </xf>
    <xf numFmtId="170" fontId="27" fillId="0" borderId="0" xfId="4" applyNumberFormat="1" applyFont="1" applyBorder="1" applyAlignment="1">
      <alignment horizontal="right" vertical="top"/>
    </xf>
    <xf numFmtId="171" fontId="27" fillId="0" borderId="0" xfId="4" applyNumberFormat="1" applyFont="1" applyBorder="1" applyAlignment="1">
      <alignment horizontal="right" vertical="top"/>
    </xf>
    <xf numFmtId="0" fontId="20" fillId="0" borderId="0" xfId="0" applyFont="1" applyBorder="1" applyAlignment="1">
      <alignment vertical="center" wrapText="1"/>
    </xf>
    <xf numFmtId="2" fontId="18" fillId="0" borderId="0" xfId="0" applyNumberFormat="1" applyFont="1" applyBorder="1" applyAlignment="1">
      <alignment horizontal="center" wrapText="1"/>
    </xf>
    <xf numFmtId="0" fontId="12" fillId="0" borderId="0" xfId="0" applyFont="1" applyBorder="1" applyAlignment="1">
      <alignment horizontal="center" wrapText="1"/>
    </xf>
    <xf numFmtId="169" fontId="12" fillId="0" borderId="0" xfId="0" applyNumberFormat="1" applyFont="1" applyBorder="1" applyAlignment="1">
      <alignment horizontal="center" wrapText="1"/>
    </xf>
    <xf numFmtId="3" fontId="24" fillId="0" borderId="2" xfId="0" applyNumberFormat="1" applyFont="1" applyBorder="1" applyAlignment="1">
      <alignment horizontal="right" vertical="center" wrapText="1" indent="1"/>
    </xf>
    <xf numFmtId="3" fontId="25" fillId="0" borderId="3" xfId="0" applyNumberFormat="1" applyFont="1" applyBorder="1" applyAlignment="1">
      <alignment horizontal="right" vertical="center" wrapText="1" indent="1"/>
    </xf>
    <xf numFmtId="164" fontId="24" fillId="0" borderId="2" xfId="0" applyNumberFormat="1" applyFont="1" applyBorder="1" applyAlignment="1">
      <alignment horizontal="right" vertical="center" wrapText="1" indent="2"/>
    </xf>
    <xf numFmtId="164" fontId="25" fillId="0" borderId="3" xfId="0" applyNumberFormat="1" applyFont="1" applyBorder="1" applyAlignment="1">
      <alignment horizontal="right" vertical="center" wrapText="1" indent="2"/>
    </xf>
    <xf numFmtId="0" fontId="24" fillId="0" borderId="2" xfId="0" applyFont="1" applyBorder="1" applyAlignment="1">
      <alignment horizontal="right" vertical="center" wrapText="1" indent="2"/>
    </xf>
    <xf numFmtId="0" fontId="25" fillId="0" borderId="3" xfId="0" applyFont="1" applyBorder="1" applyAlignment="1">
      <alignment horizontal="right" vertical="center" wrapText="1" indent="2"/>
    </xf>
    <xf numFmtId="0" fontId="28" fillId="0" borderId="0" xfId="0" applyFont="1" applyFill="1" applyBorder="1" applyAlignment="1">
      <alignment vertical="center" wrapText="1"/>
    </xf>
    <xf numFmtId="49" fontId="18" fillId="0" borderId="0" xfId="0" applyNumberFormat="1" applyFont="1" applyBorder="1" applyAlignment="1">
      <alignment wrapText="1"/>
    </xf>
    <xf numFmtId="3" fontId="25" fillId="0" borderId="2" xfId="2" applyNumberFormat="1" applyFont="1" applyBorder="1" applyAlignment="1">
      <alignment horizontal="right" vertical="center" wrapText="1" indent="1"/>
    </xf>
    <xf numFmtId="0" fontId="18" fillId="0" borderId="0" xfId="0" applyFont="1" applyFill="1" applyBorder="1" applyAlignment="1">
      <alignment horizontal="center" wrapText="1"/>
    </xf>
    <xf numFmtId="0" fontId="18" fillId="0" borderId="0" xfId="0" applyFont="1" applyFill="1" applyBorder="1" applyAlignment="1">
      <alignment horizontal="left" vertical="center" wrapText="1"/>
    </xf>
    <xf numFmtId="0" fontId="24" fillId="0" borderId="0" xfId="0" applyFont="1" applyBorder="1" applyAlignment="1">
      <alignment horizontal="left" vertical="center" wrapText="1"/>
    </xf>
    <xf numFmtId="0" fontId="21" fillId="0" borderId="0" xfId="0" applyFont="1" applyBorder="1" applyAlignment="1">
      <alignment horizontal="left" vertical="center" wrapText="1" indent="1"/>
    </xf>
    <xf numFmtId="0" fontId="24" fillId="0" borderId="4" xfId="0" applyFont="1" applyBorder="1" applyAlignment="1">
      <alignment horizontal="left" vertical="center" wrapText="1"/>
    </xf>
    <xf numFmtId="0" fontId="25" fillId="0" borderId="0" xfId="0" applyFont="1" applyBorder="1" applyAlignment="1">
      <alignment horizontal="left" wrapText="1"/>
    </xf>
    <xf numFmtId="0" fontId="25" fillId="0" borderId="0" xfId="0" applyFont="1" applyBorder="1" applyAlignment="1">
      <alignment horizontal="left" vertical="center" wrapText="1"/>
    </xf>
    <xf numFmtId="3" fontId="25" fillId="0" borderId="0" xfId="0" applyNumberFormat="1" applyFont="1" applyFill="1" applyBorder="1" applyAlignment="1">
      <alignment horizontal="right" vertical="center" wrapText="1" indent="1"/>
    </xf>
    <xf numFmtId="3" fontId="24" fillId="0" borderId="4" xfId="0" applyNumberFormat="1" applyFont="1" applyFill="1" applyBorder="1" applyAlignment="1">
      <alignment horizontal="right" vertical="center" wrapText="1" indent="1"/>
    </xf>
    <xf numFmtId="164" fontId="24" fillId="0" borderId="4" xfId="0" applyNumberFormat="1" applyFont="1" applyBorder="1" applyAlignment="1">
      <alignment horizontal="right" vertical="center" wrapText="1" indent="2"/>
    </xf>
    <xf numFmtId="3" fontId="24" fillId="0" borderId="4" xfId="0" applyNumberFormat="1" applyFont="1" applyBorder="1" applyAlignment="1">
      <alignment horizontal="right" vertical="center" wrapText="1"/>
    </xf>
    <xf numFmtId="3" fontId="24" fillId="0" borderId="4" xfId="0" applyNumberFormat="1" applyFont="1" applyBorder="1" applyAlignment="1">
      <alignment horizontal="right" vertical="center" wrapText="1" indent="1"/>
    </xf>
    <xf numFmtId="49" fontId="25" fillId="0" borderId="0" xfId="0" applyNumberFormat="1" applyFont="1" applyBorder="1" applyAlignment="1">
      <alignment horizontal="left" vertical="center" wrapText="1"/>
    </xf>
    <xf numFmtId="164" fontId="25" fillId="0" borderId="0" xfId="0" applyNumberFormat="1" applyFont="1" applyBorder="1" applyAlignment="1">
      <alignment horizontal="right" vertical="center" wrapText="1" indent="1"/>
    </xf>
    <xf numFmtId="49" fontId="24" fillId="0" borderId="4" xfId="0" applyNumberFormat="1" applyFont="1" applyBorder="1" applyAlignment="1">
      <alignment horizontal="left" vertical="center" wrapText="1"/>
    </xf>
    <xf numFmtId="164" fontId="24" fillId="0" borderId="4" xfId="0" applyNumberFormat="1" applyFont="1" applyBorder="1" applyAlignment="1">
      <alignment horizontal="right" vertical="center" wrapText="1" indent="1"/>
    </xf>
    <xf numFmtId="3" fontId="24" fillId="0" borderId="0" xfId="0" applyNumberFormat="1" applyFont="1" applyBorder="1" applyAlignment="1">
      <alignment horizontal="right" vertical="center" wrapText="1" indent="1"/>
    </xf>
    <xf numFmtId="0" fontId="25" fillId="0" borderId="5" xfId="0" applyFont="1" applyBorder="1" applyAlignment="1">
      <alignment horizontal="left" vertical="center" wrapText="1"/>
    </xf>
    <xf numFmtId="164" fontId="25" fillId="0" borderId="5" xfId="0" applyNumberFormat="1" applyFont="1" applyBorder="1" applyAlignment="1">
      <alignment horizontal="right" vertical="center" wrapText="1" indent="2"/>
    </xf>
    <xf numFmtId="3" fontId="25" fillId="0" borderId="0" xfId="2" applyNumberFormat="1" applyFont="1" applyBorder="1" applyAlignment="1">
      <alignment horizontal="right" vertical="center" wrapText="1" indent="1"/>
    </xf>
    <xf numFmtId="3" fontId="24" fillId="0" borderId="4" xfId="2" applyNumberFormat="1" applyFont="1" applyBorder="1" applyAlignment="1">
      <alignment horizontal="right" vertical="center" wrapText="1" indent="1"/>
    </xf>
    <xf numFmtId="3" fontId="24" fillId="0" borderId="2" xfId="2" applyNumberFormat="1" applyFont="1" applyBorder="1" applyAlignment="1">
      <alignment horizontal="right" vertical="center" wrapText="1" indent="2"/>
    </xf>
    <xf numFmtId="0" fontId="18" fillId="0" borderId="0" xfId="0" applyFont="1" applyBorder="1" applyAlignment="1">
      <alignment horizontal="right" wrapText="1"/>
    </xf>
    <xf numFmtId="0" fontId="18" fillId="0" borderId="0" xfId="0" applyFont="1" applyBorder="1" applyAlignment="1">
      <alignment horizontal="center" wrapText="1"/>
    </xf>
    <xf numFmtId="3" fontId="25" fillId="0" borderId="2" xfId="2" applyNumberFormat="1" applyFont="1" applyBorder="1" applyAlignment="1">
      <alignment horizontal="right" vertical="center" wrapText="1"/>
    </xf>
    <xf numFmtId="3" fontId="24" fillId="0" borderId="4" xfId="2" applyNumberFormat="1" applyFont="1" applyBorder="1" applyAlignment="1">
      <alignment horizontal="right" vertical="center" wrapText="1"/>
    </xf>
    <xf numFmtId="164" fontId="18" fillId="0" borderId="0" xfId="2" applyNumberFormat="1" applyFont="1" applyBorder="1" applyAlignment="1">
      <alignment horizontal="right" wrapText="1"/>
    </xf>
    <xf numFmtId="164" fontId="25" fillId="0" borderId="2" xfId="2" applyNumberFormat="1" applyFont="1" applyBorder="1" applyAlignment="1">
      <alignment horizontal="right" vertical="center" wrapText="1" indent="2"/>
    </xf>
    <xf numFmtId="164" fontId="24" fillId="0" borderId="4" xfId="2" applyNumberFormat="1" applyFont="1" applyBorder="1" applyAlignment="1">
      <alignment horizontal="right" vertical="center" wrapText="1" indent="2"/>
    </xf>
    <xf numFmtId="3" fontId="24" fillId="0" borderId="2" xfId="2" applyNumberFormat="1" applyFont="1" applyBorder="1" applyAlignment="1">
      <alignment horizontal="right" vertical="center" wrapText="1"/>
    </xf>
    <xf numFmtId="164" fontId="24" fillId="0" borderId="2" xfId="2" applyNumberFormat="1" applyFont="1" applyBorder="1" applyAlignment="1">
      <alignment horizontal="right" vertical="center" wrapText="1"/>
    </xf>
    <xf numFmtId="3" fontId="25" fillId="0" borderId="3" xfId="2" applyNumberFormat="1" applyFont="1" applyBorder="1" applyAlignment="1">
      <alignment horizontal="right" vertical="center" wrapText="1"/>
    </xf>
    <xf numFmtId="164" fontId="25" fillId="0" borderId="3" xfId="2" applyNumberFormat="1" applyFont="1" applyBorder="1" applyAlignment="1">
      <alignment horizontal="right" vertical="center" wrapText="1"/>
    </xf>
    <xf numFmtId="0" fontId="24" fillId="0" borderId="3" xfId="0" applyFont="1" applyBorder="1" applyAlignment="1">
      <alignment horizontal="left" vertical="center" wrapText="1"/>
    </xf>
    <xf numFmtId="2" fontId="18" fillId="0" borderId="0" xfId="0" applyNumberFormat="1" applyFont="1" applyFill="1" applyBorder="1" applyAlignment="1">
      <alignment horizontal="center" wrapText="1"/>
    </xf>
    <xf numFmtId="3" fontId="25" fillId="0" borderId="3" xfId="2" applyNumberFormat="1" applyFont="1" applyBorder="1" applyAlignment="1">
      <alignment horizontal="right" vertical="center" wrapText="1" indent="2"/>
    </xf>
    <xf numFmtId="0" fontId="18" fillId="0" borderId="0" xfId="0" applyFont="1" applyBorder="1" applyAlignment="1">
      <alignment horizontal="left" vertical="center" wrapText="1"/>
    </xf>
    <xf numFmtId="0" fontId="18" fillId="0" borderId="0" xfId="0" applyFont="1" applyFill="1" applyBorder="1" applyAlignment="1">
      <alignment horizontal="left" vertical="center" wrapText="1"/>
    </xf>
    <xf numFmtId="0" fontId="24" fillId="0" borderId="0" xfId="0" applyFont="1" applyBorder="1" applyAlignment="1">
      <alignment vertical="center" wrapText="1"/>
    </xf>
    <xf numFmtId="0" fontId="24" fillId="0" borderId="3" xfId="0" applyFont="1" applyBorder="1" applyAlignment="1">
      <alignment horizontal="left" vertical="center" wrapText="1"/>
    </xf>
    <xf numFmtId="0" fontId="18" fillId="0" borderId="0" xfId="0" applyFont="1" applyBorder="1" applyAlignment="1">
      <alignment horizontal="center" wrapText="1"/>
    </xf>
    <xf numFmtId="0" fontId="18" fillId="0" borderId="0" xfId="0" applyFont="1" applyBorder="1"/>
    <xf numFmtId="164" fontId="18" fillId="0" borderId="0" xfId="0" applyNumberFormat="1" applyFont="1" applyBorder="1" applyAlignment="1">
      <alignment horizontal="right" indent="2"/>
    </xf>
    <xf numFmtId="1" fontId="18" fillId="0" borderId="0" xfId="0" applyNumberFormat="1" applyFont="1" applyBorder="1" applyAlignment="1">
      <alignment horizontal="right" indent="1"/>
    </xf>
    <xf numFmtId="0" fontId="18" fillId="0" borderId="0" xfId="0" applyFont="1" applyFill="1" applyBorder="1"/>
    <xf numFmtId="0" fontId="18" fillId="0" borderId="0" xfId="0" applyFont="1" applyFill="1" applyBorder="1" applyAlignment="1">
      <alignment horizontal="left"/>
    </xf>
    <xf numFmtId="166" fontId="27" fillId="0" borderId="0" xfId="2" applyNumberFormat="1" applyFont="1" applyBorder="1" applyAlignment="1">
      <alignment horizontal="right" vertical="top"/>
    </xf>
    <xf numFmtId="1" fontId="18" fillId="0" borderId="5" xfId="0" applyNumberFormat="1" applyFont="1" applyBorder="1" applyAlignment="1">
      <alignment horizontal="right" indent="1"/>
    </xf>
    <xf numFmtId="164" fontId="18" fillId="0" borderId="5" xfId="0" applyNumberFormat="1" applyFont="1" applyBorder="1" applyAlignment="1">
      <alignment horizontal="right" indent="2"/>
    </xf>
    <xf numFmtId="0" fontId="18" fillId="0" borderId="5" xfId="0" applyFont="1" applyBorder="1"/>
    <xf numFmtId="3" fontId="24" fillId="0" borderId="2" xfId="2" applyNumberFormat="1" applyFont="1" applyBorder="1" applyAlignment="1">
      <alignment horizontal="right" vertical="center" wrapText="1" indent="1"/>
    </xf>
    <xf numFmtId="164" fontId="24" fillId="0" borderId="2" xfId="2" applyNumberFormat="1" applyFont="1" applyBorder="1" applyAlignment="1">
      <alignment horizontal="right" vertical="center" wrapText="1" indent="2"/>
    </xf>
    <xf numFmtId="3" fontId="25" fillId="0" borderId="3" xfId="2" applyNumberFormat="1" applyFont="1" applyBorder="1" applyAlignment="1">
      <alignment horizontal="right" vertical="center" wrapText="1" indent="1"/>
    </xf>
    <xf numFmtId="164" fontId="25" fillId="0" borderId="3" xfId="2" applyNumberFormat="1" applyFont="1" applyBorder="1" applyAlignment="1">
      <alignment horizontal="right" vertical="center" wrapText="1" indent="2"/>
    </xf>
    <xf numFmtId="0" fontId="25" fillId="0" borderId="3" xfId="0" applyFont="1" applyBorder="1" applyAlignment="1">
      <alignment horizontal="left" vertical="center" wrapText="1" indent="1"/>
    </xf>
    <xf numFmtId="164" fontId="25" fillId="0" borderId="3" xfId="2" applyNumberFormat="1" applyFont="1" applyBorder="1" applyAlignment="1">
      <alignment horizontal="right" vertical="center" wrapText="1" indent="1"/>
    </xf>
    <xf numFmtId="0" fontId="29" fillId="0" borderId="0" xfId="0" applyFont="1" applyBorder="1" applyAlignment="1">
      <alignment wrapText="1"/>
    </xf>
    <xf numFmtId="0" fontId="18" fillId="0" borderId="0" xfId="0" applyFont="1" applyBorder="1" applyAlignment="1">
      <alignment vertical="center" wrapText="1"/>
    </xf>
    <xf numFmtId="49" fontId="18" fillId="0" borderId="0" xfId="0" applyNumberFormat="1" applyFont="1" applyBorder="1" applyAlignment="1">
      <alignment horizontal="center" wrapText="1"/>
    </xf>
    <xf numFmtId="164" fontId="24" fillId="0" borderId="3" xfId="2" applyNumberFormat="1" applyFont="1" applyBorder="1" applyAlignment="1">
      <alignment horizontal="right" vertical="center" wrapText="1" indent="2"/>
    </xf>
    <xf numFmtId="165" fontId="24" fillId="0" borderId="3" xfId="2" applyNumberFormat="1" applyFont="1" applyBorder="1" applyAlignment="1">
      <alignment horizontal="right" vertical="center" wrapText="1" indent="2"/>
    </xf>
    <xf numFmtId="165" fontId="25" fillId="0" borderId="3" xfId="2" applyNumberFormat="1" applyFont="1" applyBorder="1" applyAlignment="1">
      <alignment horizontal="right" vertical="center" wrapText="1" indent="2"/>
    </xf>
    <xf numFmtId="3" fontId="18" fillId="0" borderId="0" xfId="0" applyNumberFormat="1" applyFont="1" applyBorder="1" applyAlignment="1">
      <alignment vertical="center" wrapText="1"/>
    </xf>
    <xf numFmtId="49" fontId="18" fillId="0" borderId="0" xfId="0" applyNumberFormat="1" applyFont="1" applyBorder="1" applyAlignment="1">
      <alignment horizontal="center" vertical="center" wrapText="1"/>
    </xf>
    <xf numFmtId="0" fontId="30" fillId="0" borderId="0" xfId="0" applyFont="1" applyFill="1" applyBorder="1" applyAlignment="1">
      <alignment horizontal="center" vertical="center" wrapText="1"/>
    </xf>
    <xf numFmtId="164" fontId="24" fillId="0" borderId="3" xfId="2" applyNumberFormat="1" applyFont="1" applyBorder="1" applyAlignment="1">
      <alignment horizontal="right" vertical="center" wrapText="1" indent="1"/>
    </xf>
    <xf numFmtId="165" fontId="24" fillId="0" borderId="3" xfId="0" applyNumberFormat="1" applyFont="1" applyBorder="1" applyAlignment="1">
      <alignment horizontal="right" vertical="center" wrapText="1" indent="1"/>
    </xf>
    <xf numFmtId="165" fontId="25" fillId="0" borderId="3" xfId="0" applyNumberFormat="1" applyFont="1" applyBorder="1" applyAlignment="1">
      <alignment horizontal="right" vertical="center" wrapText="1" indent="1"/>
    </xf>
    <xf numFmtId="165" fontId="24" fillId="0" borderId="3" xfId="2" applyNumberFormat="1" applyFont="1" applyBorder="1" applyAlignment="1">
      <alignment horizontal="right" vertical="center" wrapText="1" indent="1"/>
    </xf>
    <xf numFmtId="165" fontId="25" fillId="0" borderId="3" xfId="2" applyNumberFormat="1" applyFont="1" applyBorder="1" applyAlignment="1">
      <alignment horizontal="right" vertical="center" wrapText="1" indent="1"/>
    </xf>
    <xf numFmtId="0" fontId="30" fillId="0" borderId="0" xfId="0" applyFont="1" applyBorder="1" applyAlignment="1">
      <alignment horizontal="center" vertical="center" wrapText="1"/>
    </xf>
    <xf numFmtId="3" fontId="18" fillId="0" borderId="0" xfId="2" applyNumberFormat="1" applyFont="1" applyBorder="1" applyAlignment="1">
      <alignment horizontal="right" vertical="center" wrapText="1"/>
    </xf>
    <xf numFmtId="0" fontId="24" fillId="0" borderId="0" xfId="0" applyFont="1" applyFill="1" applyBorder="1" applyAlignment="1">
      <alignment vertical="center" wrapText="1"/>
    </xf>
    <xf numFmtId="0" fontId="18" fillId="0" borderId="0" xfId="0" applyFont="1" applyBorder="1" applyAlignment="1">
      <alignment horizontal="right" vertical="center" wrapText="1"/>
    </xf>
    <xf numFmtId="0" fontId="29" fillId="0" borderId="0" xfId="0" applyFont="1" applyBorder="1" applyAlignment="1">
      <alignment vertical="center" wrapText="1"/>
    </xf>
    <xf numFmtId="165" fontId="18" fillId="0" borderId="0" xfId="0" applyNumberFormat="1" applyFont="1" applyBorder="1" applyAlignment="1">
      <alignment horizontal="right" vertical="center" wrapText="1"/>
    </xf>
    <xf numFmtId="0" fontId="18" fillId="0" borderId="0" xfId="0" applyFont="1" applyFill="1" applyBorder="1" applyAlignment="1">
      <alignment vertical="center" wrapText="1"/>
    </xf>
    <xf numFmtId="0" fontId="31" fillId="0" borderId="0" xfId="0" applyFont="1" applyBorder="1" applyAlignment="1">
      <alignment horizontal="center" vertical="center" wrapText="1"/>
    </xf>
    <xf numFmtId="0" fontId="18" fillId="0" borderId="0" xfId="0" applyFont="1" applyFill="1" applyBorder="1" applyAlignment="1">
      <alignment horizontal="center" vertical="center" wrapText="1"/>
    </xf>
    <xf numFmtId="164" fontId="24" fillId="0" borderId="3" xfId="2" applyNumberFormat="1" applyFont="1" applyBorder="1" applyAlignment="1">
      <alignment horizontal="right" vertical="center" wrapText="1"/>
    </xf>
    <xf numFmtId="3" fontId="18" fillId="0" borderId="0" xfId="0" applyNumberFormat="1" applyFont="1" applyFill="1" applyBorder="1" applyAlignment="1">
      <alignment horizontal="right" vertical="center" wrapText="1"/>
    </xf>
    <xf numFmtId="164" fontId="18" fillId="0" borderId="0" xfId="0" applyNumberFormat="1" applyFont="1" applyBorder="1" applyAlignment="1">
      <alignment horizontal="right" vertical="center" wrapText="1"/>
    </xf>
    <xf numFmtId="3" fontId="32" fillId="0" borderId="0" xfId="0" applyNumberFormat="1" applyFont="1" applyFill="1" applyBorder="1" applyAlignment="1">
      <alignment horizontal="right" vertical="center" wrapText="1"/>
    </xf>
    <xf numFmtId="3" fontId="25" fillId="0" borderId="0" xfId="0" applyNumberFormat="1" applyFont="1" applyFill="1" applyBorder="1" applyAlignment="1">
      <alignment horizontal="right" vertical="center" wrapText="1"/>
    </xf>
    <xf numFmtId="0" fontId="33" fillId="0" borderId="0" xfId="0" applyFont="1" applyBorder="1" applyAlignment="1">
      <alignment horizontal="left" vertical="center" wrapText="1"/>
    </xf>
    <xf numFmtId="0" fontId="31" fillId="0" borderId="0" xfId="0" applyFont="1" applyFill="1" applyBorder="1" applyAlignment="1">
      <alignment horizontal="center" vertical="center" wrapText="1"/>
    </xf>
    <xf numFmtId="0" fontId="24" fillId="0" borderId="0" xfId="0" applyFont="1" applyBorder="1" applyAlignment="1">
      <alignment horizontal="center" vertical="center" wrapText="1"/>
    </xf>
    <xf numFmtId="3" fontId="18" fillId="0" borderId="0" xfId="0" applyNumberFormat="1" applyFont="1" applyFill="1" applyBorder="1" applyAlignment="1">
      <alignment vertical="center" wrapText="1"/>
    </xf>
    <xf numFmtId="165" fontId="18" fillId="0" borderId="0" xfId="0" applyNumberFormat="1" applyFont="1" applyFill="1" applyBorder="1" applyAlignment="1">
      <alignment vertical="center" wrapText="1"/>
    </xf>
    <xf numFmtId="165" fontId="18" fillId="0" borderId="0" xfId="0" applyNumberFormat="1" applyFont="1" applyBorder="1" applyAlignment="1">
      <alignment vertical="center" wrapText="1"/>
    </xf>
    <xf numFmtId="164" fontId="18" fillId="0" borderId="0" xfId="0" applyNumberFormat="1" applyFont="1" applyBorder="1" applyAlignment="1">
      <alignment vertical="center" wrapText="1"/>
    </xf>
    <xf numFmtId="164" fontId="18" fillId="0" borderId="0" xfId="0" applyNumberFormat="1" applyFont="1" applyFill="1" applyBorder="1" applyAlignment="1">
      <alignment horizontal="right" vertical="center" wrapText="1"/>
    </xf>
    <xf numFmtId="164" fontId="18" fillId="0" borderId="0" xfId="0" applyNumberFormat="1" applyFont="1" applyFill="1" applyBorder="1" applyAlignment="1">
      <alignment vertical="center" wrapText="1"/>
    </xf>
    <xf numFmtId="3" fontId="25" fillId="0" borderId="2" xfId="0" applyNumberFormat="1" applyFont="1" applyFill="1" applyBorder="1" applyAlignment="1">
      <alignment horizontal="right" vertical="center" wrapText="1"/>
    </xf>
    <xf numFmtId="3" fontId="24" fillId="0" borderId="4" xfId="0" applyNumberFormat="1" applyFont="1" applyFill="1" applyBorder="1" applyAlignment="1">
      <alignment horizontal="right" vertical="center" wrapText="1"/>
    </xf>
    <xf numFmtId="3" fontId="25" fillId="0" borderId="0" xfId="0" applyNumberFormat="1" applyFont="1" applyBorder="1" applyAlignment="1">
      <alignment horizontal="right" wrapText="1" indent="2"/>
    </xf>
    <xf numFmtId="3" fontId="25" fillId="0" borderId="5" xfId="2" applyNumberFormat="1" applyFont="1" applyBorder="1" applyAlignment="1">
      <alignment horizontal="right" vertical="center" wrapText="1"/>
    </xf>
    <xf numFmtId="0" fontId="25" fillId="0" borderId="5" xfId="0" applyFont="1" applyBorder="1" applyAlignment="1">
      <alignment horizontal="left" vertical="center" wrapText="1" indent="1"/>
    </xf>
    <xf numFmtId="3" fontId="25" fillId="0" borderId="5" xfId="2" applyNumberFormat="1" applyFont="1" applyBorder="1" applyAlignment="1">
      <alignment horizontal="right" vertical="center" wrapText="1" indent="2"/>
    </xf>
    <xf numFmtId="164" fontId="24" fillId="0" borderId="2" xfId="2" applyNumberFormat="1" applyFont="1" applyBorder="1" applyAlignment="1">
      <alignment horizontal="right" vertical="center" wrapText="1" indent="1"/>
    </xf>
    <xf numFmtId="3" fontId="25" fillId="0" borderId="5" xfId="2" applyNumberFormat="1" applyFont="1" applyBorder="1" applyAlignment="1">
      <alignment horizontal="right" vertical="center" wrapText="1" indent="1"/>
    </xf>
    <xf numFmtId="3" fontId="24" fillId="0" borderId="2" xfId="0" applyNumberFormat="1" applyFont="1" applyBorder="1" applyAlignment="1">
      <alignment horizontal="right" vertical="center" wrapText="1"/>
    </xf>
    <xf numFmtId="3" fontId="25" fillId="0" borderId="3" xfId="0" applyNumberFormat="1" applyFont="1" applyBorder="1" applyAlignment="1">
      <alignment horizontal="right" vertical="center" wrapText="1"/>
    </xf>
    <xf numFmtId="164" fontId="25" fillId="0" borderId="3" xfId="0" applyNumberFormat="1" applyFont="1" applyBorder="1" applyAlignment="1">
      <alignment horizontal="right" vertical="center" wrapText="1" indent="1"/>
    </xf>
    <xf numFmtId="0" fontId="24" fillId="0" borderId="0" xfId="0" applyFont="1" applyFill="1" applyBorder="1" applyAlignment="1">
      <alignment horizontal="left" vertical="center" wrapText="1"/>
    </xf>
    <xf numFmtId="4" fontId="18" fillId="0" borderId="0" xfId="0" applyNumberFormat="1" applyFont="1" applyBorder="1" applyAlignment="1">
      <alignment vertical="center" wrapText="1"/>
    </xf>
    <xf numFmtId="0" fontId="31" fillId="0" borderId="0" xfId="0" applyFont="1" applyBorder="1" applyAlignment="1">
      <alignment vertical="center" wrapText="1"/>
    </xf>
    <xf numFmtId="164" fontId="24" fillId="0" borderId="2" xfId="0" applyNumberFormat="1" applyFont="1" applyBorder="1" applyAlignment="1">
      <alignment horizontal="right" vertical="center" wrapText="1" indent="1"/>
    </xf>
    <xf numFmtId="3" fontId="25" fillId="0" borderId="3" xfId="0" applyNumberFormat="1" applyFont="1" applyBorder="1" applyAlignment="1">
      <alignment horizontal="right" vertical="center" wrapText="1" indent="2"/>
    </xf>
    <xf numFmtId="0" fontId="29" fillId="0" borderId="0" xfId="0" applyFont="1" applyFill="1" applyBorder="1" applyAlignment="1">
      <alignment horizontal="left" vertical="center" wrapText="1"/>
    </xf>
    <xf numFmtId="167" fontId="18" fillId="0" borderId="0" xfId="0" applyNumberFormat="1" applyFont="1" applyBorder="1" applyAlignment="1">
      <alignment vertical="center" wrapText="1"/>
    </xf>
    <xf numFmtId="164" fontId="27" fillId="0" borderId="0" xfId="2" applyNumberFormat="1" applyFont="1" applyBorder="1" applyAlignment="1">
      <alignment horizontal="right" vertical="center" wrapText="1"/>
    </xf>
    <xf numFmtId="0" fontId="18" fillId="0" borderId="0" xfId="0" applyFont="1" applyBorder="1" applyAlignment="1">
      <alignment horizontal="left" vertical="center" wrapText="1"/>
    </xf>
    <xf numFmtId="0" fontId="18" fillId="0" borderId="0" xfId="0" applyFont="1" applyBorder="1" applyAlignment="1">
      <alignment horizontal="center" wrapText="1"/>
    </xf>
    <xf numFmtId="0" fontId="18" fillId="0" borderId="0" xfId="0" applyFont="1" applyBorder="1" applyAlignment="1">
      <alignment vertical="center" wrapText="1"/>
    </xf>
    <xf numFmtId="0" fontId="25" fillId="0" borderId="2" xfId="0" applyFont="1" applyBorder="1" applyAlignment="1">
      <alignment horizontal="left" vertical="center"/>
    </xf>
    <xf numFmtId="0" fontId="25" fillId="0" borderId="0" xfId="0" applyFont="1" applyBorder="1" applyAlignment="1">
      <alignment horizontal="right" vertical="center" wrapText="1" indent="2"/>
    </xf>
    <xf numFmtId="0" fontId="18" fillId="0" borderId="0" xfId="0" applyFont="1" applyBorder="1" applyAlignment="1">
      <alignment horizontal="right" vertical="center" wrapText="1" indent="1"/>
    </xf>
    <xf numFmtId="168" fontId="24" fillId="0" borderId="2" xfId="0" applyNumberFormat="1" applyFont="1" applyBorder="1" applyAlignment="1">
      <alignment horizontal="right" vertical="center" wrapText="1" indent="2"/>
    </xf>
    <xf numFmtId="168" fontId="25" fillId="0" borderId="3" xfId="0" applyNumberFormat="1" applyFont="1" applyBorder="1" applyAlignment="1">
      <alignment horizontal="right" vertical="center" wrapText="1" indent="2"/>
    </xf>
    <xf numFmtId="49" fontId="18" fillId="0" borderId="0" xfId="0" applyNumberFormat="1" applyFont="1" applyBorder="1" applyAlignment="1">
      <alignment horizontal="right" wrapText="1" indent="2"/>
    </xf>
    <xf numFmtId="0" fontId="18" fillId="0" borderId="0" xfId="0" applyFont="1" applyFill="1" applyBorder="1" applyAlignment="1">
      <alignment horizontal="left" vertical="center" wrapText="1"/>
    </xf>
    <xf numFmtId="0" fontId="18" fillId="0" borderId="0" xfId="0" applyFont="1" applyBorder="1" applyAlignment="1">
      <alignment horizontal="center" wrapText="1"/>
    </xf>
    <xf numFmtId="49" fontId="18" fillId="0" borderId="0" xfId="0" applyNumberFormat="1" applyFont="1" applyBorder="1" applyAlignment="1">
      <alignment horizontal="center" wrapText="1"/>
    </xf>
    <xf numFmtId="0" fontId="18" fillId="0" borderId="0" xfId="0" applyFont="1" applyBorder="1" applyAlignment="1">
      <alignment vertical="center" wrapText="1"/>
    </xf>
    <xf numFmtId="0" fontId="9" fillId="0" borderId="0" xfId="5"/>
    <xf numFmtId="0" fontId="18" fillId="0" borderId="0" xfId="0" applyFont="1" applyBorder="1" applyAlignment="1">
      <alignment horizontal="left" vertical="center" wrapText="1"/>
    </xf>
    <xf numFmtId="0" fontId="24" fillId="0" borderId="0" xfId="0" applyFont="1" applyBorder="1" applyAlignment="1">
      <alignment horizontal="left" vertical="center" wrapText="1"/>
    </xf>
    <xf numFmtId="0" fontId="18" fillId="0" borderId="0" xfId="0" applyFont="1" applyBorder="1" applyAlignment="1">
      <alignment horizontal="center" wrapText="1"/>
    </xf>
    <xf numFmtId="49" fontId="18" fillId="0" borderId="0" xfId="0" applyNumberFormat="1" applyFont="1" applyBorder="1" applyAlignment="1">
      <alignment horizontal="center" wrapText="1"/>
    </xf>
    <xf numFmtId="0" fontId="18" fillId="0" borderId="0" xfId="0" applyFont="1" applyBorder="1" applyAlignment="1">
      <alignment vertical="center" wrapText="1"/>
    </xf>
    <xf numFmtId="0" fontId="18" fillId="0" borderId="0" xfId="0" applyFont="1" applyBorder="1" applyAlignment="1">
      <alignment horizontal="center" wrapText="1"/>
    </xf>
    <xf numFmtId="49" fontId="18" fillId="0" borderId="0" xfId="0" applyNumberFormat="1" applyFont="1" applyBorder="1" applyAlignment="1">
      <alignment horizontal="center" wrapText="1"/>
    </xf>
    <xf numFmtId="0" fontId="18" fillId="0" borderId="0" xfId="0" applyFont="1" applyBorder="1" applyAlignment="1">
      <alignment vertical="center" wrapText="1"/>
    </xf>
    <xf numFmtId="0" fontId="24" fillId="0" borderId="1" xfId="0" applyFont="1" applyBorder="1" applyAlignment="1">
      <alignment horizontal="left" vertical="center" wrapText="1"/>
    </xf>
    <xf numFmtId="3" fontId="24" fillId="0" borderId="1" xfId="0" applyNumberFormat="1" applyFont="1" applyBorder="1" applyAlignment="1">
      <alignment horizontal="right" vertical="center" wrapText="1" indent="1"/>
    </xf>
    <xf numFmtId="0" fontId="34" fillId="0" borderId="0" xfId="0" applyFont="1" applyFill="1" applyBorder="1" applyAlignment="1">
      <alignment horizontal="center" vertical="center" wrapText="1"/>
    </xf>
    <xf numFmtId="3" fontId="25" fillId="0" borderId="0" xfId="0" quotePrefix="1" applyNumberFormat="1" applyFont="1" applyBorder="1" applyAlignment="1">
      <alignment horizontal="right" vertical="center" wrapText="1"/>
    </xf>
    <xf numFmtId="3" fontId="25" fillId="0" borderId="0" xfId="2" applyNumberFormat="1" applyFont="1" applyBorder="1" applyAlignment="1">
      <alignment horizontal="right" vertical="center" wrapText="1"/>
    </xf>
    <xf numFmtId="3" fontId="24" fillId="0" borderId="1" xfId="0" applyNumberFormat="1" applyFont="1" applyFill="1" applyBorder="1" applyAlignment="1">
      <alignment horizontal="right" vertical="center" wrapText="1"/>
    </xf>
    <xf numFmtId="0" fontId="23" fillId="0" borderId="0" xfId="0" applyFont="1" applyBorder="1" applyAlignment="1">
      <alignment horizontal="left" vertical="center" wrapText="1"/>
    </xf>
    <xf numFmtId="3" fontId="23" fillId="0" borderId="0" xfId="2" applyNumberFormat="1" applyFont="1" applyBorder="1" applyAlignment="1">
      <alignment horizontal="right" vertical="center" wrapText="1"/>
    </xf>
    <xf numFmtId="0" fontId="18" fillId="0" borderId="0" xfId="0" applyFont="1" applyBorder="1" applyAlignment="1">
      <alignment horizontal="center"/>
    </xf>
    <xf numFmtId="0" fontId="11" fillId="0" borderId="4" xfId="0" applyFont="1" applyBorder="1" applyAlignment="1">
      <alignment horizontal="left" vertical="center" wrapText="1"/>
    </xf>
    <xf numFmtId="3" fontId="11" fillId="0" borderId="4" xfId="2" applyNumberFormat="1" applyFont="1" applyBorder="1" applyAlignment="1">
      <alignment horizontal="right" vertical="center" wrapText="1"/>
    </xf>
    <xf numFmtId="165" fontId="23" fillId="0" borderId="2" xfId="0" applyNumberFormat="1" applyFont="1" applyBorder="1" applyAlignment="1">
      <alignment horizontal="right" vertical="center" wrapText="1" indent="1"/>
    </xf>
    <xf numFmtId="165" fontId="11" fillId="0" borderId="4" xfId="0" applyNumberFormat="1" applyFont="1" applyBorder="1" applyAlignment="1">
      <alignment horizontal="right" vertical="center" wrapText="1" indent="1"/>
    </xf>
    <xf numFmtId="3" fontId="25" fillId="0" borderId="5" xfId="0" applyNumberFormat="1" applyFont="1" applyBorder="1" applyAlignment="1">
      <alignment horizontal="right" vertical="center" wrapText="1"/>
    </xf>
    <xf numFmtId="164" fontId="25" fillId="0" borderId="2" xfId="0" applyNumberFormat="1" applyFont="1" applyFill="1" applyBorder="1" applyAlignment="1">
      <alignment horizontal="right" vertical="center" wrapText="1" indent="2"/>
    </xf>
    <xf numFmtId="164" fontId="25" fillId="0" borderId="0" xfId="0" applyNumberFormat="1" applyFont="1" applyFill="1" applyBorder="1" applyAlignment="1">
      <alignment horizontal="right" vertical="center" wrapText="1" indent="2"/>
    </xf>
    <xf numFmtId="165" fontId="24" fillId="0" borderId="3" xfId="2" applyNumberFormat="1" applyFont="1" applyBorder="1" applyAlignment="1">
      <alignment horizontal="right" vertical="center" wrapText="1"/>
    </xf>
    <xf numFmtId="165" fontId="25" fillId="0" borderId="3" xfId="2" applyNumberFormat="1" applyFont="1" applyBorder="1" applyAlignment="1">
      <alignment horizontal="right" vertical="center" wrapText="1"/>
    </xf>
    <xf numFmtId="3" fontId="25" fillId="0" borderId="2" xfId="0" quotePrefix="1" applyNumberFormat="1" applyFont="1" applyBorder="1" applyAlignment="1">
      <alignment horizontal="right" vertical="center" wrapText="1" indent="1"/>
    </xf>
    <xf numFmtId="3" fontId="25" fillId="0" borderId="0" xfId="0" quotePrefix="1" applyNumberFormat="1" applyFont="1" applyBorder="1" applyAlignment="1">
      <alignment horizontal="right" vertical="center" wrapText="1" indent="1"/>
    </xf>
    <xf numFmtId="3" fontId="24" fillId="0" borderId="1" xfId="2" applyNumberFormat="1" applyFont="1" applyBorder="1" applyAlignment="1">
      <alignment horizontal="right" vertical="center" wrapText="1" indent="1"/>
    </xf>
    <xf numFmtId="165" fontId="25" fillId="0" borderId="2" xfId="2" applyNumberFormat="1" applyFont="1" applyBorder="1" applyAlignment="1">
      <alignment horizontal="right" vertical="center" wrapText="1" indent="1"/>
    </xf>
    <xf numFmtId="165" fontId="25" fillId="0" borderId="5" xfId="2" applyNumberFormat="1" applyFont="1" applyBorder="1" applyAlignment="1">
      <alignment horizontal="right" vertical="center" wrapText="1" indent="1"/>
    </xf>
    <xf numFmtId="165" fontId="24" fillId="0" borderId="4" xfId="2" applyNumberFormat="1" applyFont="1" applyBorder="1" applyAlignment="1">
      <alignment horizontal="right" vertical="center" wrapText="1" indent="1"/>
    </xf>
    <xf numFmtId="0" fontId="18" fillId="0" borderId="0" xfId="0" applyNumberFormat="1" applyFont="1" applyBorder="1" applyAlignment="1">
      <alignment horizontal="center" wrapText="1"/>
    </xf>
    <xf numFmtId="0" fontId="18" fillId="0" borderId="0" xfId="0" applyNumberFormat="1" applyFont="1" applyFill="1" applyBorder="1" applyAlignment="1">
      <alignment horizontal="center" wrapText="1"/>
    </xf>
    <xf numFmtId="3" fontId="24" fillId="0" borderId="2" xfId="0" applyNumberFormat="1" applyFont="1" applyFill="1" applyBorder="1" applyAlignment="1">
      <alignment horizontal="right" vertical="center" wrapText="1"/>
    </xf>
    <xf numFmtId="3" fontId="25" fillId="0" borderId="3" xfId="0" applyNumberFormat="1" applyFont="1" applyFill="1" applyBorder="1" applyAlignment="1">
      <alignment horizontal="right" vertical="center" wrapText="1"/>
    </xf>
    <xf numFmtId="3" fontId="24" fillId="0" borderId="3" xfId="0" applyNumberFormat="1" applyFont="1" applyFill="1" applyBorder="1" applyAlignment="1">
      <alignment horizontal="right" vertical="center" wrapText="1"/>
    </xf>
    <xf numFmtId="0" fontId="18" fillId="0" borderId="5" xfId="0" applyFont="1" applyFill="1" applyBorder="1" applyAlignment="1">
      <alignment vertical="center" wrapText="1"/>
    </xf>
    <xf numFmtId="0" fontId="18" fillId="0" borderId="0" xfId="0" applyFont="1" applyBorder="1" applyAlignment="1">
      <alignment horizontal="center" wrapText="1"/>
    </xf>
    <xf numFmtId="0" fontId="18" fillId="0" borderId="0" xfId="0" applyFont="1" applyBorder="1" applyAlignment="1">
      <alignment vertical="center" wrapText="1"/>
    </xf>
    <xf numFmtId="3" fontId="24" fillId="0" borderId="2" xfId="0" applyNumberFormat="1" applyFont="1" applyFill="1" applyBorder="1" applyAlignment="1">
      <alignment horizontal="right" vertical="center" wrapText="1" indent="1"/>
    </xf>
    <xf numFmtId="3" fontId="21" fillId="0" borderId="2" xfId="0" applyNumberFormat="1" applyFont="1" applyFill="1" applyBorder="1" applyAlignment="1">
      <alignment horizontal="right" vertical="center" wrapText="1" indent="1"/>
    </xf>
    <xf numFmtId="3" fontId="21" fillId="0" borderId="0" xfId="0" applyNumberFormat="1" applyFont="1" applyFill="1" applyBorder="1" applyAlignment="1">
      <alignment horizontal="right" vertical="center" wrapText="1" indent="1"/>
    </xf>
    <xf numFmtId="164" fontId="21" fillId="0" borderId="2" xfId="0" applyNumberFormat="1" applyFont="1" applyBorder="1" applyAlignment="1">
      <alignment horizontal="right" vertical="center" wrapText="1" indent="2"/>
    </xf>
    <xf numFmtId="164" fontId="21" fillId="0" borderId="0" xfId="0" applyNumberFormat="1" applyFont="1" applyBorder="1" applyAlignment="1">
      <alignment horizontal="right" vertical="center" wrapText="1" indent="2"/>
    </xf>
    <xf numFmtId="0" fontId="18" fillId="0" borderId="0" xfId="0" applyFont="1" applyBorder="1" applyAlignment="1">
      <alignment horizontal="left" vertical="center" wrapText="1"/>
    </xf>
    <xf numFmtId="0" fontId="18" fillId="0" borderId="0" xfId="0" applyFont="1" applyBorder="1" applyAlignment="1">
      <alignment vertical="center" wrapText="1"/>
    </xf>
    <xf numFmtId="0" fontId="24" fillId="0" borderId="0" xfId="0" applyFont="1" applyFill="1" applyBorder="1" applyAlignment="1">
      <alignment vertical="center" wrapText="1"/>
    </xf>
    <xf numFmtId="0" fontId="18" fillId="0" borderId="0" xfId="0" applyFont="1" applyBorder="1" applyAlignment="1">
      <alignment vertical="center" wrapText="1"/>
    </xf>
    <xf numFmtId="0" fontId="18" fillId="0" borderId="0" xfId="0" applyFont="1" applyBorder="1" applyAlignment="1">
      <alignment horizontal="center" wrapText="1"/>
    </xf>
    <xf numFmtId="0" fontId="18" fillId="0" borderId="0" xfId="0" applyFont="1" applyBorder="1" applyAlignment="1">
      <alignment vertical="center" wrapText="1"/>
    </xf>
    <xf numFmtId="164" fontId="25" fillId="0" borderId="5" xfId="2" applyNumberFormat="1" applyFont="1" applyBorder="1" applyAlignment="1">
      <alignment horizontal="right" vertical="center" wrapText="1" indent="1"/>
    </xf>
    <xf numFmtId="165" fontId="25" fillId="0" borderId="5" xfId="0" applyNumberFormat="1" applyFont="1" applyBorder="1" applyAlignment="1">
      <alignment horizontal="right" vertical="center" wrapText="1" indent="1"/>
    </xf>
    <xf numFmtId="164" fontId="25" fillId="0" borderId="5" xfId="2" applyNumberFormat="1" applyFont="1" applyBorder="1" applyAlignment="1">
      <alignment horizontal="right" vertical="center" wrapText="1"/>
    </xf>
    <xf numFmtId="165" fontId="25" fillId="0" borderId="5" xfId="2" applyNumberFormat="1" applyFont="1" applyBorder="1" applyAlignment="1">
      <alignment horizontal="right" vertical="center" wrapText="1"/>
    </xf>
    <xf numFmtId="3" fontId="25" fillId="0" borderId="5" xfId="0" applyNumberFormat="1" applyFont="1" applyFill="1" applyBorder="1" applyAlignment="1">
      <alignment horizontal="right" vertical="center" wrapText="1"/>
    </xf>
    <xf numFmtId="164" fontId="25" fillId="0" borderId="5" xfId="0" applyNumberFormat="1" applyFont="1" applyBorder="1" applyAlignment="1">
      <alignment horizontal="right" vertical="center" wrapText="1" indent="1"/>
    </xf>
    <xf numFmtId="3" fontId="25" fillId="0" borderId="5" xfId="0" applyNumberFormat="1" applyFont="1" applyBorder="1" applyAlignment="1">
      <alignment horizontal="right" vertical="center" wrapText="1" indent="2"/>
    </xf>
    <xf numFmtId="168" fontId="25" fillId="0" borderId="5" xfId="0" applyNumberFormat="1" applyFont="1" applyBorder="1" applyAlignment="1">
      <alignment horizontal="right" vertical="center" wrapText="1" indent="2"/>
    </xf>
    <xf numFmtId="0" fontId="18" fillId="0" borderId="0" xfId="0" applyFont="1" applyFill="1" applyBorder="1" applyAlignment="1">
      <alignment horizontal="left" vertical="center" wrapText="1"/>
    </xf>
    <xf numFmtId="0" fontId="18" fillId="0" borderId="0" xfId="0" applyFont="1" applyFill="1" applyBorder="1" applyAlignment="1">
      <alignment vertical="center" wrapText="1"/>
    </xf>
    <xf numFmtId="0" fontId="24" fillId="0" borderId="0" xfId="0" applyFont="1" applyFill="1" applyBorder="1" applyAlignment="1">
      <alignment vertical="center" wrapText="1"/>
    </xf>
    <xf numFmtId="3" fontId="11" fillId="0" borderId="7" xfId="2" applyNumberFormat="1" applyFont="1" applyBorder="1" applyAlignment="1">
      <alignment horizontal="right" vertical="center" wrapText="1" indent="1"/>
    </xf>
    <xf numFmtId="164" fontId="11" fillId="0" borderId="7" xfId="0" applyNumberFormat="1" applyFont="1" applyBorder="1" applyAlignment="1">
      <alignment horizontal="right" vertical="center" wrapText="1" indent="2"/>
    </xf>
    <xf numFmtId="49" fontId="18" fillId="0" borderId="0" xfId="0" applyNumberFormat="1" applyFont="1" applyBorder="1" applyAlignment="1">
      <alignment horizontal="center" wrapText="1"/>
    </xf>
    <xf numFmtId="0" fontId="24" fillId="0" borderId="4" xfId="0" applyFont="1" applyFill="1" applyBorder="1" applyAlignment="1">
      <alignment horizontal="left" vertical="center"/>
    </xf>
    <xf numFmtId="0" fontId="24" fillId="0" borderId="4" xfId="0" applyFont="1" applyFill="1" applyBorder="1" applyAlignment="1">
      <alignment horizontal="right" vertical="center" indent="2"/>
    </xf>
    <xf numFmtId="3" fontId="24" fillId="0" borderId="4" xfId="2" applyNumberFormat="1" applyFont="1" applyFill="1" applyBorder="1" applyAlignment="1">
      <alignment horizontal="right" vertical="center" wrapText="1" indent="1"/>
    </xf>
    <xf numFmtId="164" fontId="24" fillId="0" borderId="4" xfId="2" applyNumberFormat="1" applyFont="1" applyFill="1" applyBorder="1" applyAlignment="1">
      <alignment horizontal="right" vertical="center" wrapText="1" indent="1"/>
    </xf>
    <xf numFmtId="164" fontId="24" fillId="0" borderId="2" xfId="2" applyNumberFormat="1" applyFont="1" applyFill="1" applyBorder="1" applyAlignment="1">
      <alignment horizontal="right" vertical="center" wrapText="1" indent="1"/>
    </xf>
    <xf numFmtId="0" fontId="24" fillId="0" borderId="2" xfId="0" applyFont="1" applyFill="1" applyBorder="1" applyAlignment="1">
      <alignment horizontal="left" vertical="center" wrapText="1"/>
    </xf>
    <xf numFmtId="0" fontId="25" fillId="0" borderId="3" xfId="0" applyFont="1" applyFill="1" applyBorder="1" applyAlignment="1">
      <alignment horizontal="left" vertical="center" wrapText="1" indent="1"/>
    </xf>
    <xf numFmtId="164" fontId="25" fillId="0" borderId="3" xfId="2" applyNumberFormat="1" applyFont="1" applyFill="1" applyBorder="1" applyAlignment="1">
      <alignment horizontal="right" vertical="center" wrapText="1" indent="2"/>
    </xf>
    <xf numFmtId="165" fontId="25" fillId="0" borderId="3" xfId="2" applyNumberFormat="1" applyFont="1" applyFill="1" applyBorder="1" applyAlignment="1">
      <alignment horizontal="right" vertical="center" wrapText="1" indent="2"/>
    </xf>
    <xf numFmtId="3" fontId="24" fillId="0" borderId="6" xfId="2" applyNumberFormat="1" applyFont="1" applyFill="1" applyBorder="1" applyAlignment="1">
      <alignment horizontal="right" vertical="center" wrapText="1" indent="2"/>
    </xf>
    <xf numFmtId="0" fontId="24" fillId="0" borderId="6" xfId="0" applyFont="1" applyFill="1" applyBorder="1" applyAlignment="1">
      <alignment horizontal="left" vertical="center" wrapText="1"/>
    </xf>
    <xf numFmtId="165" fontId="24" fillId="0" borderId="6" xfId="2" applyNumberFormat="1" applyFont="1" applyFill="1" applyBorder="1" applyAlignment="1">
      <alignment horizontal="right" vertical="center" wrapText="1" indent="2"/>
    </xf>
    <xf numFmtId="3" fontId="24" fillId="0" borderId="6" xfId="2" applyNumberFormat="1" applyFont="1" applyFill="1" applyBorder="1" applyAlignment="1">
      <alignment horizontal="right" vertical="center" wrapText="1" indent="1"/>
    </xf>
    <xf numFmtId="0" fontId="25" fillId="0" borderId="5" xfId="0" applyFont="1" applyFill="1" applyBorder="1" applyAlignment="1">
      <alignment horizontal="left" vertical="center" wrapText="1" indent="1"/>
    </xf>
    <xf numFmtId="3" fontId="25" fillId="0" borderId="5" xfId="2" applyNumberFormat="1" applyFont="1" applyFill="1" applyBorder="1" applyAlignment="1">
      <alignment horizontal="right" vertical="center" wrapText="1" indent="1"/>
    </xf>
    <xf numFmtId="164" fontId="24" fillId="0" borderId="6" xfId="2" applyNumberFormat="1" applyFont="1" applyFill="1" applyBorder="1" applyAlignment="1">
      <alignment horizontal="right" vertical="center" wrapText="1" indent="1"/>
    </xf>
    <xf numFmtId="3" fontId="25" fillId="0" borderId="5" xfId="2" applyNumberFormat="1" applyFont="1" applyFill="1" applyBorder="1" applyAlignment="1">
      <alignment horizontal="right" vertical="center" wrapText="1"/>
    </xf>
    <xf numFmtId="3" fontId="24" fillId="0" borderId="6" xfId="2" applyNumberFormat="1" applyFont="1" applyFill="1" applyBorder="1" applyAlignment="1">
      <alignment horizontal="right" vertical="center" wrapText="1"/>
    </xf>
    <xf numFmtId="164" fontId="24" fillId="0" borderId="6" xfId="2" applyNumberFormat="1" applyFont="1" applyFill="1" applyBorder="1" applyAlignment="1">
      <alignment horizontal="right" vertical="center" wrapText="1"/>
    </xf>
    <xf numFmtId="0" fontId="18" fillId="0" borderId="0" xfId="0" applyFont="1" applyFill="1" applyBorder="1" applyAlignment="1">
      <alignment horizontal="right" vertical="center" wrapText="1"/>
    </xf>
    <xf numFmtId="0" fontId="24" fillId="0" borderId="3" xfId="0" applyFont="1" applyFill="1" applyBorder="1" applyAlignment="1">
      <alignment horizontal="left" vertical="center" wrapText="1"/>
    </xf>
    <xf numFmtId="164" fontId="24" fillId="0" borderId="3" xfId="2" applyNumberFormat="1" applyFont="1" applyFill="1" applyBorder="1" applyAlignment="1">
      <alignment horizontal="right" vertical="center" wrapText="1" indent="1"/>
    </xf>
    <xf numFmtId="165" fontId="24" fillId="0" borderId="3" xfId="0" applyNumberFormat="1" applyFont="1" applyFill="1" applyBorder="1" applyAlignment="1">
      <alignment horizontal="right" vertical="center" wrapText="1" indent="1"/>
    </xf>
    <xf numFmtId="164" fontId="25" fillId="0" borderId="3" xfId="2" applyNumberFormat="1" applyFont="1" applyFill="1" applyBorder="1" applyAlignment="1">
      <alignment horizontal="right" vertical="center" wrapText="1" indent="1"/>
    </xf>
    <xf numFmtId="165" fontId="25" fillId="0" borderId="3" xfId="0" applyNumberFormat="1" applyFont="1" applyFill="1" applyBorder="1" applyAlignment="1">
      <alignment horizontal="right" vertical="center" wrapText="1" indent="1"/>
    </xf>
    <xf numFmtId="164" fontId="25" fillId="0" borderId="5" xfId="2" applyNumberFormat="1" applyFont="1" applyFill="1" applyBorder="1" applyAlignment="1">
      <alignment horizontal="right" vertical="center" wrapText="1" indent="1"/>
    </xf>
    <xf numFmtId="165" fontId="25" fillId="0" borderId="5" xfId="0" applyNumberFormat="1" applyFont="1" applyFill="1" applyBorder="1" applyAlignment="1">
      <alignment horizontal="right" vertical="center" wrapText="1" indent="1"/>
    </xf>
    <xf numFmtId="3" fontId="24" fillId="0" borderId="6" xfId="0" applyNumberFormat="1" applyFont="1" applyFill="1" applyBorder="1" applyAlignment="1">
      <alignment horizontal="right" vertical="center" wrapText="1"/>
    </xf>
    <xf numFmtId="4" fontId="45" fillId="0" borderId="0" xfId="0" applyNumberFormat="1" applyFont="1"/>
    <xf numFmtId="167" fontId="18" fillId="0" borderId="0" xfId="7" applyNumberFormat="1" applyFont="1" applyBorder="1" applyAlignment="1">
      <alignment vertical="center" wrapText="1"/>
    </xf>
    <xf numFmtId="164" fontId="24" fillId="0" borderId="6" xfId="0" applyNumberFormat="1" applyFont="1" applyFill="1" applyBorder="1" applyAlignment="1">
      <alignment horizontal="right" vertical="center" wrapText="1" indent="1"/>
    </xf>
    <xf numFmtId="4" fontId="46" fillId="0" borderId="0" xfId="0" applyNumberFormat="1" applyFont="1"/>
    <xf numFmtId="164" fontId="24" fillId="0" borderId="2" xfId="0" applyNumberFormat="1" applyFont="1" applyFill="1" applyBorder="1" applyAlignment="1">
      <alignment horizontal="right" vertical="center" wrapText="1" indent="1"/>
    </xf>
    <xf numFmtId="164" fontId="25" fillId="0" borderId="3" xfId="0" applyNumberFormat="1" applyFont="1" applyFill="1" applyBorder="1" applyAlignment="1">
      <alignment horizontal="right" vertical="center" wrapText="1" indent="1"/>
    </xf>
    <xf numFmtId="164" fontId="25" fillId="0" borderId="5" xfId="0" applyNumberFormat="1" applyFont="1" applyFill="1" applyBorder="1" applyAlignment="1">
      <alignment horizontal="right" vertical="center" wrapText="1" indent="1"/>
    </xf>
    <xf numFmtId="3" fontId="24" fillId="0" borderId="6" xfId="0" applyNumberFormat="1" applyFont="1" applyFill="1" applyBorder="1" applyAlignment="1">
      <alignment horizontal="right" vertical="center" wrapText="1" indent="2"/>
    </xf>
    <xf numFmtId="164" fontId="24" fillId="0" borderId="2" xfId="0" applyNumberFormat="1" applyFont="1" applyFill="1" applyBorder="1" applyAlignment="1">
      <alignment horizontal="right" vertical="center" wrapText="1"/>
    </xf>
    <xf numFmtId="164" fontId="25" fillId="0" borderId="3" xfId="0" applyNumberFormat="1" applyFont="1" applyFill="1" applyBorder="1" applyAlignment="1">
      <alignment horizontal="right" vertical="center" wrapText="1"/>
    </xf>
    <xf numFmtId="164" fontId="25" fillId="0" borderId="5" xfId="0" applyNumberFormat="1" applyFont="1" applyFill="1" applyBorder="1" applyAlignment="1">
      <alignment horizontal="right" vertical="center" wrapText="1"/>
    </xf>
    <xf numFmtId="3" fontId="25" fillId="0" borderId="3" xfId="2" applyNumberFormat="1" applyFont="1" applyFill="1" applyBorder="1" applyAlignment="1">
      <alignment horizontal="right" vertical="center" wrapText="1" indent="1"/>
    </xf>
    <xf numFmtId="0" fontId="24" fillId="0" borderId="4" xfId="0" applyFont="1" applyFill="1" applyBorder="1" applyAlignment="1">
      <alignment horizontal="left" vertical="center" wrapText="1"/>
    </xf>
    <xf numFmtId="0" fontId="18" fillId="0" borderId="0" xfId="0" applyFont="1" applyFill="1" applyBorder="1" applyAlignment="1">
      <alignment horizontal="right" vertical="center" wrapText="1" indent="1"/>
    </xf>
    <xf numFmtId="164" fontId="24" fillId="0" borderId="2" xfId="0" applyNumberFormat="1" applyFont="1" applyFill="1" applyBorder="1" applyAlignment="1">
      <alignment horizontal="right" vertical="center" wrapText="1" indent="2"/>
    </xf>
    <xf numFmtId="164" fontId="25" fillId="0" borderId="3" xfId="0" applyNumberFormat="1" applyFont="1" applyFill="1" applyBorder="1" applyAlignment="1">
      <alignment horizontal="right" vertical="center" wrapText="1" indent="2"/>
    </xf>
    <xf numFmtId="164" fontId="25" fillId="0" borderId="5" xfId="0" applyNumberFormat="1" applyFont="1" applyFill="1" applyBorder="1" applyAlignment="1">
      <alignment horizontal="right" vertical="center" wrapText="1" indent="2"/>
    </xf>
    <xf numFmtId="164" fontId="24" fillId="0" borderId="6" xfId="0" applyNumberFormat="1" applyFont="1" applyFill="1" applyBorder="1" applyAlignment="1">
      <alignment horizontal="right" vertical="center" wrapText="1" indent="2"/>
    </xf>
    <xf numFmtId="0" fontId="18" fillId="0" borderId="0" xfId="0" applyFont="1" applyBorder="1" applyAlignment="1">
      <alignment horizontal="center" wrapText="1"/>
    </xf>
    <xf numFmtId="164" fontId="24" fillId="0" borderId="6" xfId="0" applyNumberFormat="1" applyFont="1" applyFill="1" applyBorder="1" applyAlignment="1">
      <alignment horizontal="right" vertical="center" wrapText="1"/>
    </xf>
    <xf numFmtId="3" fontId="11" fillId="0" borderId="9" xfId="2" applyNumberFormat="1" applyFont="1" applyBorder="1" applyAlignment="1">
      <alignment horizontal="right" vertical="center" wrapText="1" indent="1"/>
    </xf>
    <xf numFmtId="164" fontId="11" fillId="0" borderId="9" xfId="0" applyNumberFormat="1" applyFont="1" applyBorder="1" applyAlignment="1">
      <alignment horizontal="right" vertical="center" wrapText="1" indent="2"/>
    </xf>
    <xf numFmtId="168" fontId="24" fillId="0" borderId="6" xfId="0" applyNumberFormat="1" applyFont="1" applyFill="1" applyBorder="1" applyAlignment="1">
      <alignment horizontal="right" vertical="center" wrapText="1" indent="2"/>
    </xf>
    <xf numFmtId="0" fontId="24" fillId="0" borderId="0" xfId="0" applyFont="1" applyFill="1" applyBorder="1" applyAlignment="1">
      <alignment horizontal="left" vertical="center" wrapText="1"/>
    </xf>
    <xf numFmtId="0" fontId="25" fillId="0" borderId="3" xfId="0" applyFont="1" applyFill="1" applyBorder="1" applyAlignment="1">
      <alignment horizontal="left" vertical="center"/>
    </xf>
    <xf numFmtId="0" fontId="25" fillId="0" borderId="3" xfId="0" applyFont="1" applyFill="1" applyBorder="1" applyAlignment="1">
      <alignment horizontal="left" vertical="center" wrapText="1"/>
    </xf>
    <xf numFmtId="3" fontId="24" fillId="0" borderId="0" xfId="0" applyNumberFormat="1" applyFont="1" applyFill="1" applyBorder="1" applyAlignment="1">
      <alignment horizontal="right" vertical="center" wrapText="1"/>
    </xf>
    <xf numFmtId="0" fontId="24" fillId="0" borderId="1" xfId="0" applyFont="1" applyFill="1" applyBorder="1" applyAlignment="1">
      <alignment horizontal="left" vertical="center" wrapText="1"/>
    </xf>
    <xf numFmtId="3" fontId="24" fillId="0" borderId="0" xfId="0" applyNumberFormat="1" applyFont="1" applyFill="1" applyBorder="1" applyAlignment="1">
      <alignment horizontal="right" vertical="center" wrapText="1" indent="1"/>
    </xf>
    <xf numFmtId="165" fontId="24" fillId="0" borderId="0" xfId="0" applyNumberFormat="1" applyFont="1" applyFill="1" applyBorder="1" applyAlignment="1">
      <alignment horizontal="right" vertical="center" wrapText="1" indent="2"/>
    </xf>
    <xf numFmtId="0" fontId="18" fillId="0" borderId="0" xfId="0" applyFont="1" applyBorder="1" applyAlignment="1">
      <alignment horizontal="center" wrapText="1"/>
    </xf>
    <xf numFmtId="0" fontId="18" fillId="0" borderId="0" xfId="0" applyFont="1" applyFill="1" applyBorder="1" applyAlignment="1">
      <alignment horizontal="center" vertical="top" wrapText="1"/>
    </xf>
    <xf numFmtId="0" fontId="18" fillId="0" borderId="0" xfId="0" applyFont="1" applyBorder="1" applyAlignment="1">
      <alignment horizontal="center" vertical="top" wrapText="1"/>
    </xf>
    <xf numFmtId="0" fontId="18" fillId="0" borderId="0" xfId="0" applyFont="1" applyBorder="1" applyAlignment="1">
      <alignment horizontal="center" wrapText="1"/>
    </xf>
    <xf numFmtId="0" fontId="18" fillId="0" borderId="0" xfId="0" applyFont="1" applyBorder="1" applyAlignment="1">
      <alignment vertical="center" wrapText="1"/>
    </xf>
    <xf numFmtId="3" fontId="24" fillId="0" borderId="4" xfId="2" applyNumberFormat="1" applyFont="1" applyFill="1" applyBorder="1" applyAlignment="1">
      <alignment horizontal="right" vertical="center" wrapText="1" indent="2"/>
    </xf>
    <xf numFmtId="0" fontId="18" fillId="0" borderId="0" xfId="0" applyFont="1" applyBorder="1" applyAlignment="1">
      <alignment horizontal="center" wrapText="1"/>
    </xf>
    <xf numFmtId="164" fontId="24" fillId="0" borderId="4" xfId="2" applyNumberFormat="1" applyFont="1" applyFill="1" applyBorder="1" applyAlignment="1">
      <alignment horizontal="right" vertical="center" wrapText="1" indent="2"/>
    </xf>
    <xf numFmtId="0" fontId="0" fillId="0" borderId="0" xfId="0"/>
    <xf numFmtId="0" fontId="18" fillId="0" borderId="0" xfId="0" applyFont="1" applyBorder="1" applyAlignment="1">
      <alignment vertical="center" wrapText="1"/>
    </xf>
    <xf numFmtId="0" fontId="25" fillId="0" borderId="2" xfId="0" applyFont="1" applyFill="1" applyBorder="1" applyAlignment="1">
      <alignment horizontal="left" vertical="center" wrapText="1"/>
    </xf>
    <xf numFmtId="3" fontId="44" fillId="0" borderId="8" xfId="2" applyNumberFormat="1" applyFont="1" applyFill="1" applyBorder="1" applyAlignment="1">
      <alignment horizontal="right" vertical="center" wrapText="1" indent="1"/>
    </xf>
    <xf numFmtId="3" fontId="44" fillId="0" borderId="10" xfId="2" applyNumberFormat="1" applyFont="1" applyFill="1" applyBorder="1" applyAlignment="1">
      <alignment horizontal="right" vertical="center" wrapText="1" indent="1"/>
    </xf>
    <xf numFmtId="164" fontId="44" fillId="0" borderId="8" xfId="0" applyNumberFormat="1" applyFont="1" applyFill="1" applyBorder="1" applyAlignment="1">
      <alignment horizontal="right" vertical="center" wrapText="1" indent="2"/>
    </xf>
    <xf numFmtId="164" fontId="44" fillId="0" borderId="10" xfId="0" applyNumberFormat="1" applyFont="1" applyFill="1" applyBorder="1" applyAlignment="1">
      <alignment horizontal="right" vertical="center" wrapText="1" indent="2"/>
    </xf>
    <xf numFmtId="3" fontId="24" fillId="0" borderId="2" xfId="2" applyNumberFormat="1" applyFont="1" applyBorder="1" applyAlignment="1">
      <alignment horizontal="right" vertical="center" wrapText="1" indent="3"/>
    </xf>
    <xf numFmtId="164" fontId="24" fillId="0" borderId="2" xfId="2" applyNumberFormat="1" applyFont="1" applyBorder="1" applyAlignment="1">
      <alignment horizontal="right" vertical="center" wrapText="1" indent="4"/>
    </xf>
    <xf numFmtId="3" fontId="25" fillId="0" borderId="3" xfId="2" applyNumberFormat="1" applyFont="1" applyBorder="1" applyAlignment="1">
      <alignment horizontal="right" vertical="center" wrapText="1" indent="3"/>
    </xf>
    <xf numFmtId="164" fontId="25" fillId="0" borderId="3" xfId="2" applyNumberFormat="1" applyFont="1" applyBorder="1" applyAlignment="1">
      <alignment horizontal="right" vertical="center" wrapText="1" indent="4"/>
    </xf>
    <xf numFmtId="3" fontId="25" fillId="0" borderId="5" xfId="2" applyNumberFormat="1" applyFont="1" applyBorder="1" applyAlignment="1">
      <alignment horizontal="right" vertical="center" wrapText="1" indent="3"/>
    </xf>
    <xf numFmtId="164" fontId="25" fillId="0" borderId="5" xfId="2" applyNumberFormat="1" applyFont="1" applyBorder="1" applyAlignment="1">
      <alignment horizontal="right" vertical="center" wrapText="1" indent="4"/>
    </xf>
    <xf numFmtId="3" fontId="24" fillId="0" borderId="4" xfId="2" applyNumberFormat="1" applyFont="1" applyBorder="1" applyAlignment="1">
      <alignment horizontal="right" vertical="center" wrapText="1" indent="3"/>
    </xf>
    <xf numFmtId="164" fontId="24" fillId="0" borderId="4" xfId="2" applyNumberFormat="1" applyFont="1" applyBorder="1" applyAlignment="1">
      <alignment horizontal="right" vertical="center" wrapText="1" indent="4"/>
    </xf>
    <xf numFmtId="0" fontId="24" fillId="0" borderId="2" xfId="0" quotePrefix="1" applyFont="1" applyFill="1" applyBorder="1" applyAlignment="1">
      <alignment horizontal="right" vertical="center" wrapText="1" indent="4"/>
    </xf>
    <xf numFmtId="164" fontId="24" fillId="0" borderId="2" xfId="0" quotePrefix="1" applyNumberFormat="1" applyFont="1" applyFill="1" applyBorder="1" applyAlignment="1">
      <alignment horizontal="right" vertical="center" wrapText="1" indent="4"/>
    </xf>
    <xf numFmtId="164" fontId="25" fillId="0" borderId="3" xfId="2" applyNumberFormat="1" applyFont="1" applyFill="1" applyBorder="1" applyAlignment="1">
      <alignment horizontal="right" vertical="center" wrapText="1" indent="4"/>
    </xf>
    <xf numFmtId="164" fontId="24" fillId="0" borderId="4" xfId="2" quotePrefix="1" applyNumberFormat="1" applyFont="1" applyFill="1" applyBorder="1" applyAlignment="1">
      <alignment horizontal="right" vertical="center" wrapText="1" indent="4"/>
    </xf>
    <xf numFmtId="164" fontId="24" fillId="0" borderId="4" xfId="2" applyNumberFormat="1" applyFont="1" applyFill="1" applyBorder="1" applyAlignment="1">
      <alignment horizontal="left" vertical="center" wrapText="1" indent="1"/>
    </xf>
    <xf numFmtId="172" fontId="24" fillId="0" borderId="4" xfId="12" applyNumberFormat="1" applyFont="1" applyFill="1" applyBorder="1" applyAlignment="1">
      <alignment horizontal="right" vertical="center" wrapText="1" indent="1"/>
    </xf>
    <xf numFmtId="0" fontId="18" fillId="0" borderId="0" xfId="0" applyFont="1" applyBorder="1" applyAlignment="1">
      <alignment horizontal="center" wrapText="1"/>
    </xf>
    <xf numFmtId="0" fontId="18" fillId="0" borderId="0" xfId="0" applyFont="1" applyBorder="1" applyAlignment="1">
      <alignment vertical="center" wrapText="1"/>
    </xf>
    <xf numFmtId="49" fontId="25" fillId="0" borderId="2" xfId="0" applyNumberFormat="1" applyFont="1" applyFill="1" applyBorder="1" applyAlignment="1">
      <alignment horizontal="left" vertical="center" wrapText="1"/>
    </xf>
    <xf numFmtId="0" fontId="27" fillId="0" borderId="0" xfId="4" applyFont="1" applyBorder="1" applyAlignment="1">
      <alignment horizontal="left" wrapText="1"/>
    </xf>
    <xf numFmtId="0" fontId="18" fillId="0" borderId="2" xfId="0" applyFont="1" applyFill="1" applyBorder="1" applyAlignment="1">
      <alignment horizontal="center" vertical="center" wrapText="1"/>
    </xf>
    <xf numFmtId="0" fontId="18" fillId="0" borderId="0" xfId="0" applyFont="1" applyBorder="1" applyAlignment="1">
      <alignment horizontal="center" wrapText="1"/>
    </xf>
    <xf numFmtId="0" fontId="18" fillId="0" borderId="0" xfId="0" applyFont="1" applyBorder="1" applyAlignment="1">
      <alignment vertical="center" wrapText="1"/>
    </xf>
    <xf numFmtId="0" fontId="18" fillId="0" borderId="0" xfId="0" applyFont="1" applyFill="1" applyBorder="1" applyAlignment="1">
      <alignment vertical="center" wrapText="1"/>
    </xf>
    <xf numFmtId="0" fontId="18" fillId="0" borderId="0" xfId="0" applyFont="1" applyFill="1" applyBorder="1" applyAlignment="1">
      <alignment horizontal="center" vertical="center" wrapText="1"/>
    </xf>
    <xf numFmtId="164" fontId="25" fillId="0" borderId="2" xfId="0" applyNumberFormat="1" applyFont="1" applyBorder="1" applyAlignment="1">
      <alignment vertical="center" wrapText="1"/>
    </xf>
    <xf numFmtId="164" fontId="24" fillId="0" borderId="4" xfId="2" applyNumberFormat="1" applyFont="1" applyFill="1" applyBorder="1" applyAlignment="1">
      <alignment vertical="center" wrapText="1"/>
    </xf>
    <xf numFmtId="3" fontId="24" fillId="0" borderId="4" xfId="2" applyNumberFormat="1" applyFont="1" applyFill="1" applyBorder="1" applyAlignment="1">
      <alignment vertical="center" wrapText="1"/>
    </xf>
    <xf numFmtId="0" fontId="20" fillId="0" borderId="5" xfId="0" applyFont="1" applyBorder="1" applyAlignment="1">
      <alignment horizontal="left" wrapText="1" indent="1"/>
    </xf>
    <xf numFmtId="0" fontId="31" fillId="2" borderId="0" xfId="0" applyFont="1" applyFill="1" applyBorder="1" applyAlignment="1">
      <alignment horizontal="center" vertical="center" wrapText="1"/>
    </xf>
    <xf numFmtId="0" fontId="18" fillId="0" borderId="0" xfId="0" applyFont="1" applyBorder="1" applyAlignment="1">
      <alignment horizontal="left" vertical="center" wrapText="1"/>
    </xf>
    <xf numFmtId="0" fontId="12" fillId="0" borderId="0"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26" fillId="0" borderId="0" xfId="0" applyFont="1" applyBorder="1" applyAlignment="1">
      <alignment horizontal="left" vertical="center" wrapText="1"/>
    </xf>
    <xf numFmtId="0" fontId="24" fillId="0" borderId="0" xfId="0" applyFont="1" applyBorder="1" applyAlignment="1">
      <alignment horizontal="left" vertical="center" wrapText="1"/>
    </xf>
    <xf numFmtId="0" fontId="24" fillId="0" borderId="0" xfId="0" applyFont="1" applyBorder="1" applyAlignment="1">
      <alignment vertical="center" wrapText="1"/>
    </xf>
    <xf numFmtId="0" fontId="18" fillId="0" borderId="0" xfId="0" applyFont="1" applyBorder="1" applyAlignment="1">
      <alignment horizontal="center" wrapText="1"/>
    </xf>
    <xf numFmtId="0" fontId="18" fillId="0" borderId="0" xfId="0" applyFont="1" applyBorder="1" applyAlignment="1">
      <alignment vertical="center" wrapText="1"/>
    </xf>
    <xf numFmtId="0" fontId="18" fillId="0" borderId="0" xfId="0" applyFont="1" applyFill="1" applyBorder="1" applyAlignment="1">
      <alignment vertical="center" wrapText="1"/>
    </xf>
    <xf numFmtId="0" fontId="18" fillId="0" borderId="0" xfId="0" applyFont="1" applyFill="1" applyBorder="1" applyAlignment="1">
      <alignment horizontal="center" vertical="center" wrapText="1"/>
    </xf>
    <xf numFmtId="0" fontId="18" fillId="0" borderId="0" xfId="0" applyFont="1" applyBorder="1" applyAlignment="1">
      <alignment vertical="top" wrapText="1"/>
    </xf>
    <xf numFmtId="0" fontId="24" fillId="0" borderId="0" xfId="0" applyFont="1" applyFill="1" applyBorder="1" applyAlignment="1">
      <alignment horizontal="left" vertical="center" wrapText="1"/>
    </xf>
    <xf numFmtId="0" fontId="31" fillId="0" borderId="0" xfId="0" applyFont="1" applyBorder="1" applyAlignment="1">
      <alignment horizontal="center" vertical="center" wrapText="1"/>
    </xf>
    <xf numFmtId="0" fontId="18" fillId="0" borderId="0" xfId="2" applyFont="1" applyBorder="1" applyAlignment="1">
      <alignment wrapText="1"/>
    </xf>
    <xf numFmtId="0" fontId="12" fillId="0" borderId="0" xfId="2" applyFont="1" applyFill="1" applyBorder="1" applyAlignment="1">
      <alignment horizontal="left" vertical="center" wrapText="1"/>
    </xf>
    <xf numFmtId="0" fontId="18" fillId="0" borderId="0" xfId="2" applyFont="1" applyFill="1" applyBorder="1" applyAlignment="1">
      <alignment horizontal="center" wrapText="1"/>
    </xf>
    <xf numFmtId="0" fontId="24" fillId="0" borderId="0" xfId="0" applyFont="1" applyBorder="1" applyAlignment="1" applyProtection="1">
      <alignment horizontal="left" vertical="center" wrapText="1"/>
      <protection locked="0"/>
    </xf>
    <xf numFmtId="0" fontId="18" fillId="0" borderId="7" xfId="0" applyFont="1" applyBorder="1" applyAlignment="1" applyProtection="1">
      <alignment horizontal="left" vertical="center" wrapText="1"/>
      <protection locked="0"/>
    </xf>
    <xf numFmtId="3" fontId="18" fillId="0" borderId="2" xfId="0" applyNumberFormat="1" applyFont="1" applyBorder="1" applyAlignment="1">
      <alignment horizontal="center" vertical="center"/>
    </xf>
    <xf numFmtId="165" fontId="18" fillId="0" borderId="2" xfId="0" applyNumberFormat="1" applyFont="1" applyBorder="1" applyAlignment="1">
      <alignment horizontal="right" vertical="center" indent="2"/>
    </xf>
    <xf numFmtId="165" fontId="18" fillId="0" borderId="2" xfId="0" applyNumberFormat="1" applyFont="1" applyBorder="1" applyAlignment="1">
      <alignment horizontal="center" vertical="center"/>
    </xf>
    <xf numFmtId="0" fontId="24" fillId="0" borderId="7" xfId="0" applyFont="1" applyBorder="1" applyAlignment="1" applyProtection="1">
      <alignment horizontal="left" vertical="center" wrapText="1"/>
      <protection locked="0"/>
    </xf>
    <xf numFmtId="3" fontId="18" fillId="0" borderId="2" xfId="0" applyNumberFormat="1" applyFont="1" applyBorder="1" applyAlignment="1">
      <alignment horizontal="right" vertical="center" indent="2"/>
    </xf>
    <xf numFmtId="0" fontId="33" fillId="0" borderId="7" xfId="0" applyFont="1" applyBorder="1" applyAlignment="1" applyProtection="1">
      <alignment horizontal="left" vertical="center" wrapText="1"/>
      <protection locked="0"/>
    </xf>
    <xf numFmtId="169" fontId="18" fillId="0" borderId="2" xfId="0" applyNumberFormat="1" applyFont="1" applyBorder="1" applyAlignment="1">
      <alignment horizontal="right" vertical="center" indent="2"/>
    </xf>
    <xf numFmtId="0" fontId="18" fillId="0" borderId="7" xfId="0" applyFont="1" applyBorder="1" applyAlignment="1" applyProtection="1">
      <alignment horizontal="left" vertical="center" wrapText="1" indent="1"/>
      <protection locked="0"/>
    </xf>
    <xf numFmtId="165" fontId="18" fillId="0" borderId="2" xfId="0" applyNumberFormat="1" applyFont="1" applyBorder="1" applyAlignment="1">
      <alignment horizontal="right" vertical="center" indent="1"/>
    </xf>
    <xf numFmtId="3" fontId="18" fillId="0" borderId="0" xfId="2" applyNumberFormat="1" applyFont="1" applyBorder="1" applyAlignment="1">
      <alignment horizontal="right" wrapText="1"/>
    </xf>
    <xf numFmtId="10" fontId="18" fillId="0" borderId="0" xfId="2" applyNumberFormat="1" applyFont="1" applyBorder="1" applyAlignment="1">
      <alignment wrapText="1"/>
    </xf>
    <xf numFmtId="164" fontId="25" fillId="0" borderId="2" xfId="0" applyNumberFormat="1" applyFont="1" applyFill="1" applyBorder="1" applyAlignment="1">
      <alignment horizontal="right" vertical="center" wrapText="1" indent="3"/>
    </xf>
    <xf numFmtId="164" fontId="25" fillId="0" borderId="0" xfId="0" applyNumberFormat="1" applyFont="1" applyFill="1" applyBorder="1" applyAlignment="1">
      <alignment horizontal="right" vertical="center" wrapText="1" indent="3"/>
    </xf>
    <xf numFmtId="164" fontId="24" fillId="0" borderId="4" xfId="0" applyNumberFormat="1" applyFont="1" applyFill="1" applyBorder="1" applyAlignment="1">
      <alignment horizontal="right" vertical="center" wrapText="1" indent="3"/>
    </xf>
    <xf numFmtId="3" fontId="25" fillId="0" borderId="2" xfId="2" applyNumberFormat="1" applyFont="1" applyFill="1" applyBorder="1" applyAlignment="1">
      <alignment horizontal="right" vertical="center" wrapText="1" indent="1"/>
    </xf>
    <xf numFmtId="3" fontId="25" fillId="0" borderId="0" xfId="2" applyNumberFormat="1" applyFont="1" applyFill="1" applyBorder="1" applyAlignment="1">
      <alignment horizontal="right" vertical="center" wrapText="1" indent="1"/>
    </xf>
    <xf numFmtId="164" fontId="25" fillId="0" borderId="2" xfId="2" applyNumberFormat="1" applyFont="1" applyBorder="1" applyAlignment="1">
      <alignment horizontal="right" vertical="center" wrapText="1" indent="1"/>
    </xf>
    <xf numFmtId="164" fontId="24" fillId="0" borderId="4" xfId="2" applyNumberFormat="1" applyFont="1" applyBorder="1" applyAlignment="1">
      <alignment horizontal="right" vertical="center" wrapText="1" indent="1"/>
    </xf>
    <xf numFmtId="165" fontId="24" fillId="0" borderId="2" xfId="0" applyNumberFormat="1" applyFont="1" applyFill="1" applyBorder="1" applyAlignment="1">
      <alignment horizontal="center" vertical="center" wrapText="1"/>
    </xf>
    <xf numFmtId="164" fontId="25" fillId="0" borderId="3" xfId="0" applyNumberFormat="1" applyFont="1" applyFill="1" applyBorder="1" applyAlignment="1">
      <alignment horizontal="center" vertical="center" wrapText="1"/>
    </xf>
    <xf numFmtId="165" fontId="24" fillId="0" borderId="0" xfId="0" applyNumberFormat="1" applyFont="1" applyFill="1" applyBorder="1" applyAlignment="1">
      <alignment horizontal="center" vertical="center" wrapText="1"/>
    </xf>
    <xf numFmtId="165" fontId="24" fillId="0" borderId="1" xfId="0" applyNumberFormat="1" applyFont="1" applyFill="1" applyBorder="1" applyAlignment="1">
      <alignment horizontal="center" vertical="center" wrapText="1"/>
    </xf>
    <xf numFmtId="165" fontId="24" fillId="0" borderId="4" xfId="0" applyNumberFormat="1" applyFont="1" applyFill="1" applyBorder="1" applyAlignment="1">
      <alignment horizontal="center" vertical="center" wrapText="1"/>
    </xf>
    <xf numFmtId="3" fontId="24" fillId="0" borderId="2" xfId="0" applyNumberFormat="1" applyFont="1" applyFill="1" applyBorder="1" applyAlignment="1">
      <alignment horizontal="right" vertical="center" wrapText="1" indent="2"/>
    </xf>
    <xf numFmtId="3" fontId="25" fillId="0" borderId="3" xfId="0" applyNumberFormat="1" applyFont="1" applyFill="1" applyBorder="1" applyAlignment="1">
      <alignment horizontal="right" vertical="center" wrapText="1" indent="2"/>
    </xf>
    <xf numFmtId="3" fontId="25" fillId="0" borderId="5" xfId="0" applyNumberFormat="1" applyFont="1" applyFill="1" applyBorder="1" applyAlignment="1">
      <alignment horizontal="right" vertical="center" wrapText="1" indent="2"/>
    </xf>
    <xf numFmtId="164" fontId="24" fillId="0" borderId="3" xfId="0" applyNumberFormat="1" applyFont="1" applyBorder="1" applyAlignment="1">
      <alignment horizontal="right" vertical="center" wrapText="1" indent="2"/>
    </xf>
    <xf numFmtId="164" fontId="24" fillId="0" borderId="3" xfId="0" applyNumberFormat="1" applyFont="1" applyFill="1" applyBorder="1" applyAlignment="1">
      <alignment horizontal="right" vertical="center" wrapText="1" indent="2"/>
    </xf>
    <xf numFmtId="0" fontId="20" fillId="0" borderId="5" xfId="0" applyFont="1" applyBorder="1" applyAlignment="1">
      <alignment wrapText="1"/>
    </xf>
    <xf numFmtId="0" fontId="20" fillId="0" borderId="0" xfId="0" applyFont="1" applyBorder="1" applyAlignment="1">
      <alignment wrapText="1"/>
    </xf>
    <xf numFmtId="3" fontId="24" fillId="0" borderId="1" xfId="0" applyNumberFormat="1" applyFont="1" applyFill="1" applyBorder="1" applyAlignment="1">
      <alignment horizontal="right" vertical="center" wrapText="1" indent="1"/>
    </xf>
    <xf numFmtId="3" fontId="25" fillId="0" borderId="2" xfId="0" applyNumberFormat="1" applyFont="1" applyFill="1" applyBorder="1" applyAlignment="1">
      <alignment horizontal="right" vertical="center" wrapText="1" indent="2"/>
    </xf>
    <xf numFmtId="3" fontId="25" fillId="0" borderId="0" xfId="0" applyNumberFormat="1" applyFont="1" applyFill="1" applyBorder="1" applyAlignment="1">
      <alignment horizontal="right" vertical="center" wrapText="1" indent="2"/>
    </xf>
    <xf numFmtId="3" fontId="24" fillId="0" borderId="1" xfId="0" applyNumberFormat="1" applyFont="1" applyFill="1" applyBorder="1" applyAlignment="1">
      <alignment horizontal="right" vertical="center" wrapText="1" indent="2"/>
    </xf>
    <xf numFmtId="164" fontId="25" fillId="0" borderId="2" xfId="0" applyNumberFormat="1" applyFont="1" applyBorder="1" applyAlignment="1">
      <alignment horizontal="right" vertical="center" wrapText="1" indent="3"/>
    </xf>
    <xf numFmtId="164" fontId="25" fillId="0" borderId="0" xfId="0" applyNumberFormat="1" applyFont="1" applyBorder="1" applyAlignment="1">
      <alignment horizontal="right" vertical="center" wrapText="1" indent="3"/>
    </xf>
    <xf numFmtId="164" fontId="24" fillId="0" borderId="4" xfId="0" applyNumberFormat="1" applyFont="1" applyBorder="1" applyAlignment="1">
      <alignment horizontal="right" vertical="center" wrapText="1" indent="3"/>
    </xf>
    <xf numFmtId="0" fontId="25" fillId="0" borderId="0" xfId="0" applyFont="1" applyBorder="1" applyAlignment="1">
      <alignment horizontal="left" vertical="center"/>
    </xf>
    <xf numFmtId="166" fontId="0" fillId="0" borderId="0" xfId="0" applyNumberFormat="1" applyBorder="1" applyAlignment="1">
      <alignment wrapText="1"/>
    </xf>
    <xf numFmtId="173" fontId="18" fillId="0" borderId="0" xfId="0" applyNumberFormat="1" applyFont="1" applyBorder="1" applyAlignment="1">
      <alignment horizontal="right" vertical="center" wrapText="1"/>
    </xf>
    <xf numFmtId="166" fontId="18" fillId="0" borderId="0" xfId="0" applyNumberFormat="1" applyFont="1" applyBorder="1" applyAlignment="1">
      <alignment wrapText="1"/>
    </xf>
    <xf numFmtId="0" fontId="24" fillId="0" borderId="0" xfId="0" applyFont="1" applyBorder="1" applyAlignment="1">
      <alignment horizontal="left" vertical="center" wrapText="1"/>
    </xf>
    <xf numFmtId="49" fontId="18" fillId="0" borderId="0" xfId="0" applyNumberFormat="1" applyFont="1" applyBorder="1" applyAlignment="1">
      <alignment horizontal="center" wrapText="1"/>
    </xf>
    <xf numFmtId="0" fontId="18" fillId="0" borderId="0" xfId="0" applyFont="1" applyBorder="1" applyAlignment="1">
      <alignment horizontal="center" wrapText="1"/>
    </xf>
    <xf numFmtId="0" fontId="24" fillId="0" borderId="0" xfId="0" applyFont="1" applyFill="1" applyBorder="1" applyAlignment="1">
      <alignment horizontal="left" vertical="center" wrapText="1"/>
    </xf>
    <xf numFmtId="0" fontId="22" fillId="0" borderId="0" xfId="0" applyFont="1" applyFill="1" applyBorder="1" applyAlignment="1">
      <alignment vertical="top"/>
    </xf>
    <xf numFmtId="49" fontId="18" fillId="0" borderId="0" xfId="0" applyNumberFormat="1" applyFont="1" applyBorder="1" applyAlignment="1">
      <alignment horizontal="center"/>
    </xf>
    <xf numFmtId="3" fontId="25" fillId="0" borderId="3" xfId="0" applyNumberFormat="1" applyFont="1" applyBorder="1" applyAlignment="1">
      <alignment horizontal="right" vertical="center" indent="1"/>
    </xf>
    <xf numFmtId="165" fontId="18" fillId="0" borderId="0" xfId="0" applyNumberFormat="1" applyFont="1" applyBorder="1" applyAlignment="1">
      <alignment horizontal="right" vertical="center" indent="2"/>
    </xf>
    <xf numFmtId="0" fontId="24" fillId="0" borderId="1" xfId="0" applyFont="1" applyBorder="1" applyAlignment="1">
      <alignment horizontal="left" vertical="center"/>
    </xf>
    <xf numFmtId="3" fontId="24" fillId="0" borderId="1" xfId="0" applyNumberFormat="1" applyFont="1" applyBorder="1" applyAlignment="1">
      <alignment horizontal="right" vertical="center" indent="1"/>
    </xf>
    <xf numFmtId="165" fontId="24" fillId="0" borderId="1" xfId="0" applyNumberFormat="1" applyFont="1" applyBorder="1" applyAlignment="1">
      <alignment horizontal="right" vertical="center" indent="2"/>
    </xf>
    <xf numFmtId="164" fontId="18" fillId="0" borderId="0" xfId="0" applyNumberFormat="1" applyFont="1" applyBorder="1"/>
    <xf numFmtId="3" fontId="18" fillId="0" borderId="0" xfId="0" applyNumberFormat="1" applyFont="1" applyBorder="1"/>
    <xf numFmtId="0" fontId="0" fillId="0" borderId="0" xfId="0" applyBorder="1"/>
    <xf numFmtId="164" fontId="0" fillId="0" borderId="0" xfId="0" applyNumberFormat="1"/>
    <xf numFmtId="164" fontId="49" fillId="0" borderId="0" xfId="5156" applyNumberFormat="1" applyFont="1" applyBorder="1" applyAlignment="1">
      <alignment horizontal="left" vertical="top" wrapText="1"/>
    </xf>
    <xf numFmtId="164" fontId="0" fillId="0" borderId="0" xfId="0" applyNumberFormat="1" applyBorder="1"/>
    <xf numFmtId="0" fontId="25" fillId="0" borderId="0" xfId="0" applyFont="1" applyBorder="1" applyAlignment="1">
      <alignment horizontal="left" vertical="center" wrapText="1" indent="1"/>
    </xf>
    <xf numFmtId="3" fontId="24" fillId="0" borderId="2" xfId="0" applyNumberFormat="1" applyFont="1" applyBorder="1" applyAlignment="1">
      <alignment horizontal="right" vertical="center" indent="1"/>
    </xf>
    <xf numFmtId="165" fontId="24" fillId="0" borderId="2" xfId="0" applyNumberFormat="1" applyFont="1" applyBorder="1" applyAlignment="1">
      <alignment horizontal="right" vertical="center" indent="2"/>
    </xf>
    <xf numFmtId="165" fontId="18" fillId="0" borderId="0" xfId="0" applyNumberFormat="1" applyFont="1" applyBorder="1"/>
    <xf numFmtId="0" fontId="18" fillId="0" borderId="0" xfId="2" applyFont="1" applyFill="1" applyBorder="1" applyAlignment="1"/>
    <xf numFmtId="0" fontId="18" fillId="0" borderId="0" xfId="2" applyFont="1" applyFill="1" applyBorder="1" applyAlignment="1">
      <alignment wrapText="1"/>
    </xf>
    <xf numFmtId="0" fontId="18" fillId="0" borderId="7" xfId="0" applyFont="1" applyFill="1" applyBorder="1" applyAlignment="1" applyProtection="1">
      <alignment horizontal="left" vertical="center" wrapText="1"/>
      <protection locked="0"/>
    </xf>
    <xf numFmtId="165" fontId="18" fillId="0" borderId="2" xfId="0" applyNumberFormat="1" applyFont="1" applyFill="1" applyBorder="1" applyAlignment="1">
      <alignment horizontal="right" vertical="center" indent="2"/>
    </xf>
    <xf numFmtId="166" fontId="0" fillId="0" borderId="0" xfId="0" applyNumberFormat="1"/>
    <xf numFmtId="0" fontId="12" fillId="0" borderId="0"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0" xfId="0" applyFont="1" applyBorder="1" applyAlignment="1">
      <alignment vertical="center" wrapText="1"/>
    </xf>
    <xf numFmtId="3" fontId="24" fillId="0" borderId="2" xfId="0" applyNumberFormat="1" applyFont="1" applyBorder="1" applyAlignment="1">
      <alignment horizontal="right" vertical="center" wrapText="1" indent="3"/>
    </xf>
    <xf numFmtId="3" fontId="25" fillId="0" borderId="3" xfId="0" applyNumberFormat="1" applyFont="1" applyBorder="1" applyAlignment="1">
      <alignment horizontal="right" vertical="center" wrapText="1" indent="3"/>
    </xf>
    <xf numFmtId="3" fontId="25" fillId="0" borderId="5" xfId="0" applyNumberFormat="1" applyFont="1" applyBorder="1" applyAlignment="1">
      <alignment horizontal="right" vertical="center" wrapText="1" indent="3"/>
    </xf>
    <xf numFmtId="3" fontId="24" fillId="0" borderId="6" xfId="0" applyNumberFormat="1" applyFont="1" applyFill="1" applyBorder="1" applyAlignment="1">
      <alignment horizontal="right" vertical="center" wrapText="1" indent="3"/>
    </xf>
    <xf numFmtId="168" fontId="18" fillId="0" borderId="0" xfId="12" applyNumberFormat="1" applyFont="1" applyBorder="1" applyAlignment="1">
      <alignment horizontal="right" vertical="center" wrapText="1"/>
    </xf>
    <xf numFmtId="164" fontId="25" fillId="0" borderId="2" xfId="0" applyNumberFormat="1" applyFont="1" applyFill="1" applyBorder="1" applyAlignment="1">
      <alignment horizontal="right" vertical="center" wrapText="1" indent="1"/>
    </xf>
    <xf numFmtId="0" fontId="18" fillId="0" borderId="0" xfId="0" applyFont="1" applyBorder="1" applyAlignment="1">
      <alignment vertical="center" wrapText="1"/>
    </xf>
    <xf numFmtId="0" fontId="18" fillId="0" borderId="5" xfId="2" applyFont="1" applyBorder="1" applyAlignment="1">
      <alignment horizontal="left" wrapText="1" indent="1"/>
    </xf>
    <xf numFmtId="0" fontId="22" fillId="0" borderId="0" xfId="2" applyFont="1" applyBorder="1" applyAlignment="1">
      <alignment vertical="top" wrapText="1"/>
    </xf>
    <xf numFmtId="0" fontId="36" fillId="0" borderId="0" xfId="2" applyFont="1" applyBorder="1" applyAlignment="1">
      <alignment horizontal="left" vertical="center" wrapText="1"/>
    </xf>
    <xf numFmtId="0" fontId="26" fillId="0" borderId="0" xfId="2" applyFont="1" applyBorder="1" applyAlignment="1">
      <alignment horizontal="left" vertical="center" wrapText="1"/>
    </xf>
    <xf numFmtId="0" fontId="31" fillId="2" borderId="0" xfId="2" applyFont="1" applyFill="1" applyBorder="1" applyAlignment="1">
      <alignment horizontal="center" vertical="center" wrapText="1"/>
    </xf>
    <xf numFmtId="0" fontId="12" fillId="0" borderId="0" xfId="2" applyFont="1" applyFill="1" applyBorder="1" applyAlignment="1">
      <alignment horizontal="left" vertical="center" wrapText="1"/>
    </xf>
    <xf numFmtId="0" fontId="18" fillId="0" borderId="0" xfId="2" applyFont="1" applyFill="1" applyBorder="1" applyAlignment="1">
      <alignment horizontal="left" vertical="center" wrapText="1"/>
    </xf>
    <xf numFmtId="0" fontId="14" fillId="0" borderId="3" xfId="2" applyFont="1" applyFill="1" applyBorder="1" applyAlignment="1">
      <alignment horizontal="left" vertical="center" wrapText="1"/>
    </xf>
    <xf numFmtId="0" fontId="35" fillId="0" borderId="0" xfId="4" applyFont="1" applyBorder="1" applyAlignment="1">
      <alignment horizontal="center" vertical="center" wrapText="1"/>
    </xf>
    <xf numFmtId="0" fontId="27" fillId="0" borderId="0" xfId="4" applyFont="1" applyBorder="1" applyAlignment="1">
      <alignment horizontal="left" vertical="top" wrapText="1"/>
    </xf>
    <xf numFmtId="0" fontId="22" fillId="0" borderId="0" xfId="0" applyFont="1" applyBorder="1" applyAlignment="1">
      <alignment horizontal="left" vertical="top" wrapText="1"/>
    </xf>
    <xf numFmtId="0" fontId="19" fillId="3" borderId="0" xfId="0" applyFont="1" applyFill="1" applyBorder="1" applyAlignment="1">
      <alignment horizontal="left" vertical="center" wrapText="1"/>
    </xf>
    <xf numFmtId="0" fontId="12" fillId="0" borderId="0" xfId="0" applyFont="1" applyBorder="1" applyAlignment="1">
      <alignment horizontal="left" vertical="center" wrapText="1"/>
    </xf>
    <xf numFmtId="0" fontId="18" fillId="0" borderId="0" xfId="0" applyFont="1" applyBorder="1" applyAlignment="1">
      <alignment horizontal="left" vertical="center" wrapText="1"/>
    </xf>
    <xf numFmtId="0" fontId="36" fillId="0" borderId="0" xfId="0" applyFont="1" applyBorder="1" applyAlignment="1">
      <alignment horizontal="left" vertical="center" wrapText="1"/>
    </xf>
    <xf numFmtId="0" fontId="14" fillId="0" borderId="3" xfId="0" applyNumberFormat="1" applyFont="1" applyBorder="1" applyAlignment="1">
      <alignment horizontal="left" vertical="center" wrapText="1"/>
    </xf>
    <xf numFmtId="0" fontId="18" fillId="0" borderId="3" xfId="0" applyNumberFormat="1" applyFont="1" applyBorder="1" applyAlignment="1">
      <alignment horizontal="left" vertical="center" wrapText="1"/>
    </xf>
    <xf numFmtId="0" fontId="20" fillId="0" borderId="5" xfId="0" applyFont="1" applyBorder="1" applyAlignment="1">
      <alignment horizontal="left" indent="1"/>
    </xf>
    <xf numFmtId="0" fontId="20" fillId="0" borderId="0" xfId="0" applyFont="1" applyBorder="1" applyAlignment="1">
      <alignment horizontal="left" wrapText="1" indent="1"/>
    </xf>
    <xf numFmtId="0" fontId="14" fillId="0" borderId="3" xfId="0" applyFont="1" applyBorder="1" applyAlignment="1">
      <alignment horizontal="left" vertical="center" wrapText="1"/>
    </xf>
    <xf numFmtId="0" fontId="20" fillId="0" borderId="3" xfId="0" applyFont="1" applyBorder="1" applyAlignment="1">
      <alignment horizontal="left" vertical="center" wrapText="1"/>
    </xf>
    <xf numFmtId="0" fontId="31" fillId="2" borderId="0" xfId="0" applyFont="1" applyFill="1" applyBorder="1" applyAlignment="1">
      <alignment horizontal="center" vertical="center" wrapText="1"/>
    </xf>
    <xf numFmtId="0" fontId="37" fillId="0" borderId="3" xfId="0" applyFont="1" applyBorder="1" applyAlignment="1">
      <alignment horizontal="left" vertical="center" wrapText="1"/>
    </xf>
    <xf numFmtId="0" fontId="26" fillId="0" borderId="0" xfId="0" applyFont="1" applyBorder="1" applyAlignment="1">
      <alignment horizontal="left" vertical="center" wrapText="1"/>
    </xf>
    <xf numFmtId="0" fontId="38" fillId="0" borderId="0" xfId="0" applyFont="1" applyBorder="1" applyAlignment="1">
      <alignment horizontal="left" vertical="center" wrapText="1"/>
    </xf>
    <xf numFmtId="0" fontId="20" fillId="0" borderId="5" xfId="0" applyFont="1" applyBorder="1" applyAlignment="1">
      <alignment horizontal="left" wrapText="1" indent="1"/>
    </xf>
    <xf numFmtId="0" fontId="26" fillId="0" borderId="0" xfId="0" applyFont="1" applyBorder="1" applyAlignment="1">
      <alignment vertical="center" wrapText="1"/>
    </xf>
    <xf numFmtId="0" fontId="36" fillId="0" borderId="0" xfId="0" applyFont="1" applyBorder="1" applyAlignment="1">
      <alignment vertical="center" wrapText="1"/>
    </xf>
    <xf numFmtId="0" fontId="36" fillId="0" borderId="0" xfId="0" applyFont="1" applyBorder="1" applyAlignment="1">
      <alignment wrapText="1"/>
    </xf>
    <xf numFmtId="0" fontId="31" fillId="2" borderId="0" xfId="0" applyFont="1" applyFill="1" applyBorder="1" applyAlignment="1">
      <alignment horizontal="center" wrapText="1"/>
    </xf>
    <xf numFmtId="0" fontId="12" fillId="0" borderId="0"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2" xfId="0" applyFont="1" applyFill="1" applyBorder="1" applyAlignment="1">
      <alignment horizontal="center" wrapText="1"/>
    </xf>
    <xf numFmtId="0" fontId="14" fillId="0" borderId="2" xfId="0" applyFont="1" applyBorder="1" applyAlignment="1">
      <alignment horizontal="left" vertical="center" wrapText="1"/>
    </xf>
    <xf numFmtId="0" fontId="20" fillId="0" borderId="2" xfId="0" applyFont="1" applyBorder="1" applyAlignment="1">
      <alignment horizontal="left" vertical="center" wrapText="1"/>
    </xf>
    <xf numFmtId="174" fontId="22" fillId="0" borderId="0" xfId="0" applyNumberFormat="1" applyFont="1" applyBorder="1" applyAlignment="1">
      <alignment horizontal="left" vertical="top" wrapText="1"/>
    </xf>
    <xf numFmtId="0" fontId="14" fillId="0" borderId="2"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18" fillId="3" borderId="0" xfId="0" applyFont="1" applyFill="1" applyBorder="1" applyAlignment="1">
      <alignment horizontal="center" wrapText="1"/>
    </xf>
    <xf numFmtId="0" fontId="22" fillId="0" borderId="0" xfId="0" applyFont="1" applyBorder="1" applyAlignment="1">
      <alignment vertical="top" wrapText="1"/>
    </xf>
    <xf numFmtId="0" fontId="26" fillId="0" borderId="0" xfId="0" applyFont="1" applyBorder="1" applyAlignment="1">
      <alignment horizontal="left" vertical="center"/>
    </xf>
    <xf numFmtId="0" fontId="24" fillId="0" borderId="0" xfId="0" applyFont="1" applyBorder="1" applyAlignment="1">
      <alignment horizontal="left" vertical="center" wrapText="1"/>
    </xf>
    <xf numFmtId="0" fontId="34" fillId="0" borderId="2" xfId="0" applyFont="1" applyFill="1" applyBorder="1" applyAlignment="1">
      <alignment horizontal="center" vertical="center" wrapText="1"/>
    </xf>
    <xf numFmtId="0" fontId="18" fillId="0" borderId="5" xfId="0" applyFont="1" applyBorder="1" applyAlignment="1">
      <alignment horizontal="left" wrapText="1" indent="1"/>
    </xf>
    <xf numFmtId="49" fontId="18" fillId="0" borderId="0" xfId="0" applyNumberFormat="1" applyFont="1" applyBorder="1" applyAlignment="1">
      <alignment horizontal="center" wrapText="1"/>
    </xf>
    <xf numFmtId="0" fontId="24" fillId="0" borderId="0" xfId="0" applyFont="1" applyFill="1" applyBorder="1" applyAlignment="1">
      <alignment vertical="center" wrapText="1"/>
    </xf>
    <xf numFmtId="0" fontId="18" fillId="0" borderId="3" xfId="0" applyFont="1" applyFill="1" applyBorder="1" applyAlignment="1">
      <alignment horizontal="center" vertical="center" wrapText="1"/>
    </xf>
    <xf numFmtId="0" fontId="12" fillId="0" borderId="3" xfId="0" applyFont="1" applyBorder="1" applyAlignment="1">
      <alignment horizontal="left" vertical="center" wrapText="1"/>
    </xf>
    <xf numFmtId="0" fontId="18" fillId="0" borderId="3" xfId="0" applyFont="1" applyBorder="1" applyAlignment="1">
      <alignment horizontal="left" vertical="center" wrapText="1"/>
    </xf>
    <xf numFmtId="0" fontId="20" fillId="0" borderId="3" xfId="0" applyFont="1" applyFill="1" applyBorder="1" applyAlignment="1">
      <alignment horizontal="left" vertical="center" wrapText="1"/>
    </xf>
    <xf numFmtId="0" fontId="20" fillId="0" borderId="3" xfId="0" applyFont="1" applyFill="1" applyBorder="1" applyAlignment="1">
      <alignment horizontal="left" vertical="center"/>
    </xf>
    <xf numFmtId="0" fontId="14" fillId="0" borderId="3" xfId="0" applyFont="1" applyFill="1" applyBorder="1" applyAlignment="1">
      <alignment horizontal="left" vertical="center" wrapText="1"/>
    </xf>
    <xf numFmtId="0" fontId="18" fillId="0" borderId="2" xfId="0" applyFont="1" applyBorder="1" applyAlignment="1">
      <alignment horizontal="center" wrapText="1"/>
    </xf>
    <xf numFmtId="0" fontId="18" fillId="2" borderId="0" xfId="0" applyFont="1" applyFill="1" applyBorder="1" applyAlignment="1">
      <alignment horizontal="center" vertical="center" wrapText="1"/>
    </xf>
    <xf numFmtId="0" fontId="22" fillId="0" borderId="0" xfId="0" applyFont="1" applyBorder="1" applyAlignment="1">
      <alignment vertical="top"/>
    </xf>
    <xf numFmtId="0" fontId="20" fillId="0" borderId="0" xfId="0" applyFont="1" applyBorder="1" applyAlignment="1">
      <alignment horizontal="left" indent="1"/>
    </xf>
    <xf numFmtId="0" fontId="39" fillId="0" borderId="0" xfId="0" applyFont="1" applyBorder="1" applyAlignment="1">
      <alignment horizontal="left" vertical="center" indent="5"/>
    </xf>
    <xf numFmtId="0" fontId="39" fillId="0" borderId="0" xfId="0" applyFont="1" applyBorder="1" applyAlignment="1">
      <alignment horizontal="left" vertical="center" indent="4"/>
    </xf>
    <xf numFmtId="0" fontId="18" fillId="0" borderId="0" xfId="0" applyFont="1" applyFill="1" applyBorder="1" applyAlignment="1">
      <alignment horizontal="left" indent="5"/>
    </xf>
    <xf numFmtId="0" fontId="14" fillId="0" borderId="3" xfId="0" applyFont="1" applyBorder="1" applyAlignment="1">
      <alignment horizontal="left" vertical="center"/>
    </xf>
    <xf numFmtId="0" fontId="20" fillId="0" borderId="3" xfId="0" applyFont="1" applyBorder="1" applyAlignment="1">
      <alignment horizontal="left" vertical="center"/>
    </xf>
    <xf numFmtId="0" fontId="12" fillId="0" borderId="0" xfId="0" applyFont="1" applyFill="1" applyBorder="1" applyAlignment="1">
      <alignment horizontal="left" vertical="center"/>
    </xf>
    <xf numFmtId="0" fontId="18" fillId="0" borderId="0" xfId="0" applyFont="1" applyFill="1" applyBorder="1" applyAlignment="1">
      <alignment horizontal="left" vertical="center"/>
    </xf>
    <xf numFmtId="0" fontId="36" fillId="0" borderId="0" xfId="0" applyFont="1" applyBorder="1" applyAlignment="1">
      <alignment horizontal="left" vertical="center"/>
    </xf>
    <xf numFmtId="0" fontId="31" fillId="2" borderId="0" xfId="0" applyFont="1" applyFill="1" applyBorder="1" applyAlignment="1">
      <alignment horizontal="center" vertical="center"/>
    </xf>
    <xf numFmtId="0" fontId="18" fillId="0" borderId="0" xfId="0" applyFont="1" applyBorder="1" applyAlignment="1">
      <alignment horizontal="left" wrapText="1" indent="1"/>
    </xf>
    <xf numFmtId="2" fontId="18" fillId="0" borderId="2" xfId="0" applyNumberFormat="1" applyFont="1" applyBorder="1" applyAlignment="1">
      <alignment horizontal="center"/>
    </xf>
    <xf numFmtId="0" fontId="18" fillId="0" borderId="0" xfId="0" applyFont="1" applyBorder="1" applyAlignment="1">
      <alignment horizontal="center" wrapText="1"/>
    </xf>
    <xf numFmtId="0" fontId="36" fillId="0" borderId="0" xfId="0" applyFont="1" applyBorder="1" applyAlignment="1">
      <alignment horizontal="left" wrapText="1"/>
    </xf>
    <xf numFmtId="0" fontId="20" fillId="0" borderId="5" xfId="0" applyFont="1" applyFill="1" applyBorder="1" applyAlignment="1">
      <alignment horizontal="left" wrapText="1" indent="1"/>
    </xf>
    <xf numFmtId="0" fontId="18" fillId="0" borderId="0" xfId="0" applyFont="1" applyFill="1" applyBorder="1" applyAlignment="1">
      <alignment horizontal="center" vertical="center" wrapText="1"/>
    </xf>
    <xf numFmtId="0" fontId="20" fillId="0" borderId="0" xfId="0" applyFont="1" applyFill="1" applyBorder="1" applyAlignment="1">
      <alignment horizontal="left" wrapText="1" indent="1"/>
    </xf>
    <xf numFmtId="0" fontId="18" fillId="0" borderId="5" xfId="0" applyFont="1" applyBorder="1" applyAlignment="1">
      <alignment horizontal="left" indent="1"/>
    </xf>
    <xf numFmtId="0" fontId="48" fillId="0" borderId="0" xfId="0" applyFont="1" applyFill="1" applyBorder="1" applyAlignment="1">
      <alignment horizontal="left" vertical="center" wrapText="1"/>
    </xf>
    <xf numFmtId="0" fontId="18" fillId="2" borderId="0" xfId="0" applyFont="1" applyFill="1" applyBorder="1" applyAlignment="1">
      <alignment horizontal="center"/>
    </xf>
    <xf numFmtId="0" fontId="12" fillId="0" borderId="3" xfId="0" applyFont="1" applyBorder="1" applyAlignment="1">
      <alignment horizontal="left" vertical="center"/>
    </xf>
    <xf numFmtId="0" fontId="18" fillId="0" borderId="3" xfId="0" applyFont="1" applyBorder="1" applyAlignment="1">
      <alignment horizontal="left" vertical="center"/>
    </xf>
    <xf numFmtId="0" fontId="14" fillId="0" borderId="0" xfId="0" applyFont="1" applyBorder="1" applyAlignment="1">
      <alignment horizontal="left" vertical="center" wrapText="1"/>
    </xf>
    <xf numFmtId="0" fontId="18" fillId="0" borderId="2" xfId="0" applyFont="1" applyFill="1" applyBorder="1" applyAlignment="1">
      <alignment horizontal="center" vertical="center" wrapText="1"/>
    </xf>
    <xf numFmtId="0" fontId="20" fillId="0" borderId="3" xfId="0" applyFont="1" applyBorder="1" applyAlignment="1">
      <alignment wrapText="1"/>
    </xf>
    <xf numFmtId="0" fontId="18" fillId="0" borderId="0" xfId="0" applyFont="1" applyBorder="1" applyAlignment="1">
      <alignment vertical="top" wrapText="1"/>
    </xf>
    <xf numFmtId="0" fontId="24" fillId="0" borderId="0" xfId="0" applyFont="1" applyFill="1" applyBorder="1" applyAlignment="1">
      <alignment horizontal="left" vertical="center" wrapText="1"/>
    </xf>
    <xf numFmtId="0" fontId="31" fillId="0" borderId="0" xfId="0" applyFont="1" applyBorder="1" applyAlignment="1">
      <alignment horizontal="center" vertical="center" wrapText="1"/>
    </xf>
    <xf numFmtId="0" fontId="40" fillId="0" borderId="0" xfId="0" applyFont="1" applyFill="1" applyBorder="1" applyAlignment="1">
      <alignment horizontal="left" wrapText="1" indent="1"/>
    </xf>
    <xf numFmtId="0" fontId="42" fillId="0" borderId="2" xfId="0" applyFont="1" applyBorder="1" applyAlignment="1">
      <alignment horizontal="left" vertical="center" wrapText="1"/>
    </xf>
    <xf numFmtId="0" fontId="12" fillId="0" borderId="5" xfId="0" applyFont="1" applyBorder="1" applyAlignment="1">
      <alignment horizontal="left" wrapText="1" indent="1"/>
    </xf>
    <xf numFmtId="0" fontId="17" fillId="2" borderId="0" xfId="0" applyFont="1" applyFill="1" applyBorder="1" applyAlignment="1">
      <alignment horizontal="center" wrapText="1"/>
    </xf>
    <xf numFmtId="0" fontId="16" fillId="0" borderId="0" xfId="0" applyFont="1" applyBorder="1" applyAlignment="1">
      <alignment vertical="center" wrapText="1"/>
    </xf>
    <xf numFmtId="0" fontId="41" fillId="0" borderId="0" xfId="0" applyFont="1" applyBorder="1" applyAlignment="1">
      <alignment vertical="center" wrapText="1"/>
    </xf>
    <xf numFmtId="0" fontId="24" fillId="0" borderId="0" xfId="0" applyFont="1" applyBorder="1" applyAlignment="1">
      <alignment vertical="center" wrapText="1"/>
    </xf>
    <xf numFmtId="0" fontId="18" fillId="0" borderId="0" xfId="0" applyFont="1" applyBorder="1" applyAlignment="1">
      <alignment vertical="center" wrapText="1"/>
    </xf>
    <xf numFmtId="0" fontId="49" fillId="0" borderId="0" xfId="0" applyFont="1" applyFill="1" applyBorder="1" applyAlignment="1">
      <alignment horizontal="center" vertical="top" wrapText="1"/>
    </xf>
    <xf numFmtId="0" fontId="42" fillId="0" borderId="3" xfId="0" applyFont="1" applyBorder="1" applyAlignment="1">
      <alignment horizontal="left" vertical="center" wrapText="1"/>
    </xf>
    <xf numFmtId="0" fontId="14" fillId="0" borderId="11" xfId="0" applyNumberFormat="1" applyFont="1" applyBorder="1" applyAlignment="1">
      <alignment horizontal="left" vertical="center" wrapText="1"/>
    </xf>
    <xf numFmtId="0" fontId="50" fillId="0" borderId="11" xfId="0" applyNumberFormat="1" applyFont="1" applyBorder="1" applyAlignment="1">
      <alignment horizontal="left" vertical="center" wrapText="1"/>
    </xf>
    <xf numFmtId="49" fontId="20" fillId="0" borderId="0" xfId="0" applyNumberFormat="1" applyFont="1" applyBorder="1" applyAlignment="1">
      <alignment horizontal="left" wrapText="1" indent="1"/>
    </xf>
    <xf numFmtId="0" fontId="14" fillId="0" borderId="3" xfId="0" applyFont="1" applyBorder="1" applyAlignment="1">
      <alignment vertical="center" wrapText="1"/>
    </xf>
    <xf numFmtId="0" fontId="20" fillId="0" borderId="3" xfId="0" applyFont="1" applyBorder="1" applyAlignment="1">
      <alignment vertical="center" wrapText="1"/>
    </xf>
    <xf numFmtId="0" fontId="22" fillId="0" borderId="0" xfId="0" applyFont="1" applyBorder="1" applyAlignment="1">
      <alignment wrapText="1"/>
    </xf>
  </cellXfs>
  <cellStyles count="5157">
    <cellStyle name="Comma" xfId="12" builtinId="3"/>
    <cellStyle name="Comma 2" xfId="9"/>
    <cellStyle name="Comma 2 2" xfId="243"/>
    <cellStyle name="Comma 2 2 2" xfId="359"/>
    <cellStyle name="Comma 2 2 2 2" xfId="360"/>
    <cellStyle name="Comma 2 2 3" xfId="361"/>
    <cellStyle name="Comma 2 2 3 2" xfId="362"/>
    <cellStyle name="Comma 2 2 4" xfId="363"/>
    <cellStyle name="Comma 2 2 4 2" xfId="364"/>
    <cellStyle name="Comma 2 2 5" xfId="365"/>
    <cellStyle name="Comma 2 2 5 2" xfId="366"/>
    <cellStyle name="Comma 2 2 6" xfId="367"/>
    <cellStyle name="Comma 2 3" xfId="368"/>
    <cellStyle name="Comma 2 3 2" xfId="369"/>
    <cellStyle name="Comma 2 4" xfId="370"/>
    <cellStyle name="Comma 2 4 2" xfId="371"/>
    <cellStyle name="Comma 2 5" xfId="372"/>
    <cellStyle name="Comma 2 5 2" xfId="373"/>
    <cellStyle name="Comma 2 6" xfId="374"/>
    <cellStyle name="Comma 2 6 2" xfId="375"/>
    <cellStyle name="Comma 2 7" xfId="376"/>
    <cellStyle name="Comma 3" xfId="11"/>
    <cellStyle name="Comma 4" xfId="245"/>
    <cellStyle name="Comma 5" xfId="377"/>
    <cellStyle name="Currency 2" xfId="378"/>
    <cellStyle name="Hyperlink 2" xfId="1"/>
    <cellStyle name="Normal" xfId="0" builtinId="0"/>
    <cellStyle name="Normal 10" xfId="379"/>
    <cellStyle name="Normal 10 2" xfId="380"/>
    <cellStyle name="Normal 11" xfId="381"/>
    <cellStyle name="Normal 11 2" xfId="382"/>
    <cellStyle name="Normal 2" xfId="2"/>
    <cellStyle name="Normal 2 2" xfId="3"/>
    <cellStyle name="Normal 2 2 2" xfId="240"/>
    <cellStyle name="Normal 3" xfId="8"/>
    <cellStyle name="Normal 3 2" xfId="242"/>
    <cellStyle name="Normal 3 2 2" xfId="383"/>
    <cellStyle name="Normal 3 2 2 2" xfId="384"/>
    <cellStyle name="Normal 3 2 3" xfId="385"/>
    <cellStyle name="Normal 3 2 3 2" xfId="386"/>
    <cellStyle name="Normal 3 2 4" xfId="387"/>
    <cellStyle name="Normal 3 2 4 2" xfId="388"/>
    <cellStyle name="Normal 3 2 5" xfId="389"/>
    <cellStyle name="Normal 3 2 5 2" xfId="390"/>
    <cellStyle name="Normal 3 2 6" xfId="391"/>
    <cellStyle name="Normal 3 3" xfId="392"/>
    <cellStyle name="Normal 3 3 2" xfId="393"/>
    <cellStyle name="Normal 3 4" xfId="394"/>
    <cellStyle name="Normal 3 4 2" xfId="395"/>
    <cellStyle name="Normal 3 5" xfId="396"/>
    <cellStyle name="Normal 3 5 2" xfId="397"/>
    <cellStyle name="Normal 3 6" xfId="398"/>
    <cellStyle name="Normal 3 6 2" xfId="399"/>
    <cellStyle name="Normal 3 7" xfId="400"/>
    <cellStyle name="Normal 4" xfId="10"/>
    <cellStyle name="Normal 4 2" xfId="244"/>
    <cellStyle name="Normal 4 2 2" xfId="401"/>
    <cellStyle name="Normal 4 2 2 2" xfId="402"/>
    <cellStyle name="Normal 4 2 3" xfId="403"/>
    <cellStyle name="Normal 4 2 3 2" xfId="404"/>
    <cellStyle name="Normal 4 2 4" xfId="405"/>
    <cellStyle name="Normal 4 3" xfId="406"/>
    <cellStyle name="Normal 4 3 2" xfId="407"/>
    <cellStyle name="Normal 4 4" xfId="408"/>
    <cellStyle name="Normal 4 4 2" xfId="409"/>
    <cellStyle name="Normal 4 5" xfId="410"/>
    <cellStyle name="Normal 4 5 2" xfId="411"/>
    <cellStyle name="Normal 4 6" xfId="412"/>
    <cellStyle name="Normal 4 6 2" xfId="413"/>
    <cellStyle name="Normal 4 7" xfId="414"/>
    <cellStyle name="Normal 5" xfId="13"/>
    <cellStyle name="Normal 5 2" xfId="246"/>
    <cellStyle name="Normal 5 2 2" xfId="415"/>
    <cellStyle name="Normal 5 2 2 2" xfId="416"/>
    <cellStyle name="Normal 5 2 3" xfId="417"/>
    <cellStyle name="Normal 5 2 3 2" xfId="418"/>
    <cellStyle name="Normal 5 2 4" xfId="419"/>
    <cellStyle name="Normal 5 3" xfId="420"/>
    <cellStyle name="Normal 5 3 2" xfId="421"/>
    <cellStyle name="Normal 5 4" xfId="422"/>
    <cellStyle name="Normal 5 4 2" xfId="423"/>
    <cellStyle name="Normal 5 5" xfId="424"/>
    <cellStyle name="Normal 5 5 2" xfId="425"/>
    <cellStyle name="Normal 5 6" xfId="426"/>
    <cellStyle name="Normal 5 6 2" xfId="427"/>
    <cellStyle name="Normal 5 7" xfId="428"/>
    <cellStyle name="Normal 6" xfId="239"/>
    <cellStyle name="Normal 6 2" xfId="429"/>
    <cellStyle name="Normal 6 2 2" xfId="430"/>
    <cellStyle name="Normal 6 3" xfId="431"/>
    <cellStyle name="Normal 6 3 2" xfId="432"/>
    <cellStyle name="Normal 6 4" xfId="433"/>
    <cellStyle name="Normal 7" xfId="126"/>
    <cellStyle name="Normal 7 2" xfId="434"/>
    <cellStyle name="Normal 7 2 2" xfId="435"/>
    <cellStyle name="Normal 7 3" xfId="436"/>
    <cellStyle name="Normal 7 3 2" xfId="437"/>
    <cellStyle name="Normal 7 4" xfId="438"/>
    <cellStyle name="Normal 7 4 2" xfId="439"/>
    <cellStyle name="Normal 7 5" xfId="440"/>
    <cellStyle name="Normal 8" xfId="441"/>
    <cellStyle name="Normal 8 2" xfId="442"/>
    <cellStyle name="Normal 9" xfId="443"/>
    <cellStyle name="Normal 9 2" xfId="444"/>
    <cellStyle name="Normal_1.Nativity" xfId="4"/>
    <cellStyle name="Normal_35.HHldIncDist" xfId="5"/>
    <cellStyle name="Normal_Sheet3" xfId="5156"/>
    <cellStyle name="Percent" xfId="7" builtinId="5"/>
    <cellStyle name="Percent 2" xfId="6"/>
    <cellStyle name="Percent 3" xfId="241"/>
    <cellStyle name="Percent 3 2" xfId="445"/>
    <cellStyle name="Percent 3 2 2" xfId="446"/>
    <cellStyle name="Percent 3 3" xfId="447"/>
    <cellStyle name="Percent 3 3 2" xfId="448"/>
    <cellStyle name="Percent 3 4" xfId="449"/>
    <cellStyle name="Percent 4" xfId="450"/>
    <cellStyle name="Percent 4 2" xfId="451"/>
    <cellStyle name="style1422648090901" xfId="452"/>
    <cellStyle name="style1422648090901 2" xfId="453"/>
    <cellStyle name="style1422648090901 2 2" xfId="454"/>
    <cellStyle name="style1422648090901 3" xfId="455"/>
    <cellStyle name="style1422648090901 3 2" xfId="456"/>
    <cellStyle name="style1422648090901 4" xfId="457"/>
    <cellStyle name="style1422648091023" xfId="458"/>
    <cellStyle name="style1422648091023 2" xfId="459"/>
    <cellStyle name="style1422648091023 2 2" xfId="460"/>
    <cellStyle name="style1422648091023 3" xfId="461"/>
    <cellStyle name="style1422648091023 3 2" xfId="462"/>
    <cellStyle name="style1422648091023 4" xfId="463"/>
    <cellStyle name="style1422648091072" xfId="464"/>
    <cellStyle name="style1422648091072 2" xfId="465"/>
    <cellStyle name="style1422648091072 2 2" xfId="466"/>
    <cellStyle name="style1422648091072 3" xfId="467"/>
    <cellStyle name="style1422648091072 3 2" xfId="468"/>
    <cellStyle name="style1422648091072 4" xfId="469"/>
    <cellStyle name="style1422648091110" xfId="470"/>
    <cellStyle name="style1422648091110 2" xfId="471"/>
    <cellStyle name="style1422648091110 2 2" xfId="472"/>
    <cellStyle name="style1422648091110 3" xfId="473"/>
    <cellStyle name="style1422648091110 3 2" xfId="474"/>
    <cellStyle name="style1422648091110 4" xfId="475"/>
    <cellStyle name="style1422648091157" xfId="476"/>
    <cellStyle name="style1422648091157 2" xfId="477"/>
    <cellStyle name="style1422648091157 2 2" xfId="478"/>
    <cellStyle name="style1422648091157 3" xfId="479"/>
    <cellStyle name="style1422648091157 3 2" xfId="480"/>
    <cellStyle name="style1422648091157 4" xfId="481"/>
    <cellStyle name="style1422648091203" xfId="482"/>
    <cellStyle name="style1422648091203 2" xfId="483"/>
    <cellStyle name="style1422648091203 2 2" xfId="484"/>
    <cellStyle name="style1422648091203 3" xfId="485"/>
    <cellStyle name="style1422648091203 3 2" xfId="486"/>
    <cellStyle name="style1422648091203 4" xfId="487"/>
    <cellStyle name="style1422648091250" xfId="488"/>
    <cellStyle name="style1422648091250 2" xfId="489"/>
    <cellStyle name="style1422648091250 2 2" xfId="490"/>
    <cellStyle name="style1422648091250 3" xfId="491"/>
    <cellStyle name="style1422648091250 3 2" xfId="492"/>
    <cellStyle name="style1422648091250 4" xfId="493"/>
    <cellStyle name="style1422648091302" xfId="494"/>
    <cellStyle name="style1422648091302 2" xfId="495"/>
    <cellStyle name="style1422648091302 2 2" xfId="496"/>
    <cellStyle name="style1422648091302 3" xfId="497"/>
    <cellStyle name="style1422648091302 3 2" xfId="498"/>
    <cellStyle name="style1422648091302 4" xfId="499"/>
    <cellStyle name="style1422648091348" xfId="500"/>
    <cellStyle name="style1422648091348 2" xfId="501"/>
    <cellStyle name="style1422648091348 2 2" xfId="502"/>
    <cellStyle name="style1422648091348 3" xfId="503"/>
    <cellStyle name="style1422648091348 3 2" xfId="504"/>
    <cellStyle name="style1422648091348 4" xfId="505"/>
    <cellStyle name="style1422648091392" xfId="506"/>
    <cellStyle name="style1422648091392 2" xfId="507"/>
    <cellStyle name="style1422648091392 2 2" xfId="508"/>
    <cellStyle name="style1422648091392 3" xfId="509"/>
    <cellStyle name="style1422648091392 3 2" xfId="510"/>
    <cellStyle name="style1422648091392 4" xfId="511"/>
    <cellStyle name="style1422648091438" xfId="512"/>
    <cellStyle name="style1422648091438 2" xfId="513"/>
    <cellStyle name="style1422648091438 2 2" xfId="514"/>
    <cellStyle name="style1422648091438 3" xfId="515"/>
    <cellStyle name="style1422648091438 3 2" xfId="516"/>
    <cellStyle name="style1422648091438 4" xfId="517"/>
    <cellStyle name="style1422648091484" xfId="518"/>
    <cellStyle name="style1422648091484 2" xfId="519"/>
    <cellStyle name="style1422648091484 2 2" xfId="520"/>
    <cellStyle name="style1422648091484 3" xfId="521"/>
    <cellStyle name="style1422648091484 3 2" xfId="522"/>
    <cellStyle name="style1422648091484 4" xfId="523"/>
    <cellStyle name="style1422648091520" xfId="524"/>
    <cellStyle name="style1422648091520 2" xfId="525"/>
    <cellStyle name="style1422648091520 2 2" xfId="526"/>
    <cellStyle name="style1422648091520 3" xfId="527"/>
    <cellStyle name="style1422648091520 3 2" xfId="528"/>
    <cellStyle name="style1422648091520 4" xfId="529"/>
    <cellStyle name="style1422648091554" xfId="530"/>
    <cellStyle name="style1422648091554 2" xfId="531"/>
    <cellStyle name="style1422648091554 2 2" xfId="532"/>
    <cellStyle name="style1422648091554 3" xfId="533"/>
    <cellStyle name="style1422648091554 3 2" xfId="534"/>
    <cellStyle name="style1422648091554 4" xfId="535"/>
    <cellStyle name="style1422648091602" xfId="536"/>
    <cellStyle name="style1422648091602 2" xfId="537"/>
    <cellStyle name="style1422648091602 2 2" xfId="538"/>
    <cellStyle name="style1422648091602 3" xfId="539"/>
    <cellStyle name="style1422648091602 3 2" xfId="540"/>
    <cellStyle name="style1422648091602 4" xfId="541"/>
    <cellStyle name="style1422648091637" xfId="542"/>
    <cellStyle name="style1422648091637 2" xfId="543"/>
    <cellStyle name="style1422648091637 2 2" xfId="544"/>
    <cellStyle name="style1422648091637 3" xfId="545"/>
    <cellStyle name="style1422648091637 3 2" xfId="546"/>
    <cellStyle name="style1422648091637 4" xfId="547"/>
    <cellStyle name="style1422648091687" xfId="548"/>
    <cellStyle name="style1422648091687 2" xfId="549"/>
    <cellStyle name="style1422648091687 2 2" xfId="550"/>
    <cellStyle name="style1422648091687 3" xfId="551"/>
    <cellStyle name="style1422648091687 3 2" xfId="552"/>
    <cellStyle name="style1422648091687 4" xfId="553"/>
    <cellStyle name="style1422648091832" xfId="554"/>
    <cellStyle name="style1422648091832 2" xfId="555"/>
    <cellStyle name="style1422648091832 2 2" xfId="556"/>
    <cellStyle name="style1422648091832 3" xfId="557"/>
    <cellStyle name="style1422648091832 3 2" xfId="558"/>
    <cellStyle name="style1422648091832 4" xfId="559"/>
    <cellStyle name="style1422648091879" xfId="560"/>
    <cellStyle name="style1422648091879 2" xfId="561"/>
    <cellStyle name="style1422648091879 2 2" xfId="562"/>
    <cellStyle name="style1422648091879 3" xfId="563"/>
    <cellStyle name="style1422648091879 3 2" xfId="564"/>
    <cellStyle name="style1422648091879 4" xfId="565"/>
    <cellStyle name="style1422648091932" xfId="566"/>
    <cellStyle name="style1422648091932 2" xfId="567"/>
    <cellStyle name="style1422648091932 2 2" xfId="568"/>
    <cellStyle name="style1422648091932 3" xfId="569"/>
    <cellStyle name="style1422648091932 3 2" xfId="570"/>
    <cellStyle name="style1422648091932 4" xfId="571"/>
    <cellStyle name="style1422648091978" xfId="572"/>
    <cellStyle name="style1422648091978 2" xfId="573"/>
    <cellStyle name="style1422648091978 2 2" xfId="574"/>
    <cellStyle name="style1422648091978 3" xfId="575"/>
    <cellStyle name="style1422648091978 3 2" xfId="576"/>
    <cellStyle name="style1422648091978 4" xfId="577"/>
    <cellStyle name="style1422648092024" xfId="578"/>
    <cellStyle name="style1422648092024 2" xfId="579"/>
    <cellStyle name="style1422648092024 2 2" xfId="580"/>
    <cellStyle name="style1422648092024 3" xfId="581"/>
    <cellStyle name="style1422648092024 3 2" xfId="582"/>
    <cellStyle name="style1422648092024 4" xfId="583"/>
    <cellStyle name="style1422648092068" xfId="584"/>
    <cellStyle name="style1422648092068 2" xfId="585"/>
    <cellStyle name="style1422648092068 2 2" xfId="586"/>
    <cellStyle name="style1422648092068 3" xfId="587"/>
    <cellStyle name="style1422648092068 3 2" xfId="588"/>
    <cellStyle name="style1422648092068 4" xfId="589"/>
    <cellStyle name="style1422648092113" xfId="590"/>
    <cellStyle name="style1422648092113 2" xfId="591"/>
    <cellStyle name="style1422648092113 2 2" xfId="592"/>
    <cellStyle name="style1422648092113 3" xfId="593"/>
    <cellStyle name="style1422648092113 3 2" xfId="594"/>
    <cellStyle name="style1422648092113 4" xfId="595"/>
    <cellStyle name="style1422648092158" xfId="596"/>
    <cellStyle name="style1422648092158 2" xfId="597"/>
    <cellStyle name="style1422648092158 2 2" xfId="598"/>
    <cellStyle name="style1422648092158 3" xfId="599"/>
    <cellStyle name="style1422648092158 3 2" xfId="600"/>
    <cellStyle name="style1422648092158 4" xfId="601"/>
    <cellStyle name="style1422648092203" xfId="602"/>
    <cellStyle name="style1422648092203 2" xfId="603"/>
    <cellStyle name="style1422648092203 2 2" xfId="604"/>
    <cellStyle name="style1422648092203 3" xfId="605"/>
    <cellStyle name="style1422648092203 3 2" xfId="606"/>
    <cellStyle name="style1422648092203 4" xfId="607"/>
    <cellStyle name="style1422648092237" xfId="608"/>
    <cellStyle name="style1422648092237 2" xfId="609"/>
    <cellStyle name="style1422648092237 2 2" xfId="610"/>
    <cellStyle name="style1422648092237 3" xfId="611"/>
    <cellStyle name="style1422648092237 3 2" xfId="612"/>
    <cellStyle name="style1422648092237 4" xfId="613"/>
    <cellStyle name="style1422648092280" xfId="614"/>
    <cellStyle name="style1422648092280 2" xfId="615"/>
    <cellStyle name="style1422648092280 2 2" xfId="616"/>
    <cellStyle name="style1422648092280 3" xfId="617"/>
    <cellStyle name="style1422648092280 3 2" xfId="618"/>
    <cellStyle name="style1422648092280 4" xfId="619"/>
    <cellStyle name="style1422648092324" xfId="620"/>
    <cellStyle name="style1422648092324 2" xfId="621"/>
    <cellStyle name="style1422648092324 2 2" xfId="622"/>
    <cellStyle name="style1422648092324 3" xfId="623"/>
    <cellStyle name="style1422648092324 3 2" xfId="624"/>
    <cellStyle name="style1422648092324 4" xfId="625"/>
    <cellStyle name="style1422648092367" xfId="626"/>
    <cellStyle name="style1422648092367 2" xfId="627"/>
    <cellStyle name="style1422648092367 2 2" xfId="628"/>
    <cellStyle name="style1422648092367 3" xfId="629"/>
    <cellStyle name="style1422648092367 3 2" xfId="630"/>
    <cellStyle name="style1422648092367 4" xfId="631"/>
    <cellStyle name="style1422648092409" xfId="632"/>
    <cellStyle name="style1422648092409 2" xfId="633"/>
    <cellStyle name="style1422648092409 2 2" xfId="634"/>
    <cellStyle name="style1422648092409 3" xfId="635"/>
    <cellStyle name="style1422648092409 3 2" xfId="636"/>
    <cellStyle name="style1422648092409 4" xfId="637"/>
    <cellStyle name="style1422648092452" xfId="638"/>
    <cellStyle name="style1422648092452 2" xfId="639"/>
    <cellStyle name="style1422648092452 2 2" xfId="640"/>
    <cellStyle name="style1422648092452 3" xfId="641"/>
    <cellStyle name="style1422648092452 3 2" xfId="642"/>
    <cellStyle name="style1422648092452 4" xfId="643"/>
    <cellStyle name="style1422648092494" xfId="644"/>
    <cellStyle name="style1422648092494 2" xfId="645"/>
    <cellStyle name="style1422648092494 2 2" xfId="646"/>
    <cellStyle name="style1422648092494 3" xfId="647"/>
    <cellStyle name="style1422648092494 3 2" xfId="648"/>
    <cellStyle name="style1422648092494 4" xfId="649"/>
    <cellStyle name="style1422648092528" xfId="650"/>
    <cellStyle name="style1422648092528 2" xfId="651"/>
    <cellStyle name="style1422648092528 2 2" xfId="652"/>
    <cellStyle name="style1422648092528 3" xfId="653"/>
    <cellStyle name="style1422648092528 3 2" xfId="654"/>
    <cellStyle name="style1422648092528 4" xfId="655"/>
    <cellStyle name="style1422648092560" xfId="656"/>
    <cellStyle name="style1422648092560 2" xfId="657"/>
    <cellStyle name="style1422648092560 2 2" xfId="658"/>
    <cellStyle name="style1422648092560 3" xfId="659"/>
    <cellStyle name="style1422648092560 3 2" xfId="660"/>
    <cellStyle name="style1422648092560 4" xfId="661"/>
    <cellStyle name="style1422648092592" xfId="662"/>
    <cellStyle name="style1422648092592 2" xfId="663"/>
    <cellStyle name="style1422648092592 2 2" xfId="664"/>
    <cellStyle name="style1422648092592 3" xfId="665"/>
    <cellStyle name="style1422648092592 3 2" xfId="666"/>
    <cellStyle name="style1422648092592 4" xfId="667"/>
    <cellStyle name="style1422648092624" xfId="668"/>
    <cellStyle name="style1422648092624 2" xfId="669"/>
    <cellStyle name="style1422648092624 2 2" xfId="670"/>
    <cellStyle name="style1422648092624 3" xfId="671"/>
    <cellStyle name="style1422648092624 3 2" xfId="672"/>
    <cellStyle name="style1422648092624 4" xfId="673"/>
    <cellStyle name="style1422648092737" xfId="674"/>
    <cellStyle name="style1422648092737 2" xfId="675"/>
    <cellStyle name="style1422648092737 2 2" xfId="676"/>
    <cellStyle name="style1422648092737 3" xfId="677"/>
    <cellStyle name="style1422648092737 3 2" xfId="678"/>
    <cellStyle name="style1422648092737 4" xfId="679"/>
    <cellStyle name="style1422648092776" xfId="680"/>
    <cellStyle name="style1422648092776 2" xfId="681"/>
    <cellStyle name="style1422648092776 2 2" xfId="682"/>
    <cellStyle name="style1422648092776 3" xfId="683"/>
    <cellStyle name="style1422648092776 3 2" xfId="684"/>
    <cellStyle name="style1422648092776 4" xfId="685"/>
    <cellStyle name="style1422648092817" xfId="686"/>
    <cellStyle name="style1422648092817 2" xfId="687"/>
    <cellStyle name="style1422648092817 2 2" xfId="688"/>
    <cellStyle name="style1422648092817 3" xfId="689"/>
    <cellStyle name="style1422648092817 3 2" xfId="690"/>
    <cellStyle name="style1422648092817 4" xfId="691"/>
    <cellStyle name="style1422648092857" xfId="692"/>
    <cellStyle name="style1422648092857 2" xfId="693"/>
    <cellStyle name="style1422648092857 2 2" xfId="694"/>
    <cellStyle name="style1422648092857 3" xfId="695"/>
    <cellStyle name="style1422648092857 3 2" xfId="696"/>
    <cellStyle name="style1422648092857 4" xfId="697"/>
    <cellStyle name="style1422648092897" xfId="698"/>
    <cellStyle name="style1422648092897 2" xfId="699"/>
    <cellStyle name="style1422648092897 2 2" xfId="700"/>
    <cellStyle name="style1422648092897 3" xfId="701"/>
    <cellStyle name="style1422648092897 3 2" xfId="702"/>
    <cellStyle name="style1422648092897 4" xfId="703"/>
    <cellStyle name="style1422648092936" xfId="704"/>
    <cellStyle name="style1422648092936 2" xfId="705"/>
    <cellStyle name="style1422648092936 2 2" xfId="706"/>
    <cellStyle name="style1422648092936 3" xfId="707"/>
    <cellStyle name="style1422648092936 3 2" xfId="708"/>
    <cellStyle name="style1422648092936 4" xfId="709"/>
    <cellStyle name="style1422648092974" xfId="710"/>
    <cellStyle name="style1422648092974 2" xfId="711"/>
    <cellStyle name="style1422648092974 2 2" xfId="712"/>
    <cellStyle name="style1422648092974 3" xfId="713"/>
    <cellStyle name="style1422648092974 3 2" xfId="714"/>
    <cellStyle name="style1422648092974 4" xfId="715"/>
    <cellStyle name="style1422648093010" xfId="716"/>
    <cellStyle name="style1422648093010 2" xfId="717"/>
    <cellStyle name="style1422648093010 2 2" xfId="718"/>
    <cellStyle name="style1422648093010 3" xfId="719"/>
    <cellStyle name="style1422648093010 3 2" xfId="720"/>
    <cellStyle name="style1422648093010 4" xfId="721"/>
    <cellStyle name="style1422648093047" xfId="722"/>
    <cellStyle name="style1422648093047 2" xfId="723"/>
    <cellStyle name="style1422648093047 2 2" xfId="724"/>
    <cellStyle name="style1422648093047 3" xfId="725"/>
    <cellStyle name="style1422648093047 3 2" xfId="726"/>
    <cellStyle name="style1422648093047 4" xfId="727"/>
    <cellStyle name="style1422648093083" xfId="728"/>
    <cellStyle name="style1422648093083 2" xfId="729"/>
    <cellStyle name="style1422648093083 2 2" xfId="730"/>
    <cellStyle name="style1422648093083 3" xfId="731"/>
    <cellStyle name="style1422648093083 3 2" xfId="732"/>
    <cellStyle name="style1422648093083 4" xfId="733"/>
    <cellStyle name="style1422648093113" xfId="734"/>
    <cellStyle name="style1422648093113 2" xfId="735"/>
    <cellStyle name="style1422648093113 2 2" xfId="736"/>
    <cellStyle name="style1422648093113 3" xfId="737"/>
    <cellStyle name="style1422648093113 3 2" xfId="738"/>
    <cellStyle name="style1422648093113 4" xfId="739"/>
    <cellStyle name="style1422648093142" xfId="740"/>
    <cellStyle name="style1422648093142 2" xfId="741"/>
    <cellStyle name="style1422648093142 2 2" xfId="742"/>
    <cellStyle name="style1422648093142 3" xfId="743"/>
    <cellStyle name="style1422648093142 3 2" xfId="744"/>
    <cellStyle name="style1422648093142 4" xfId="745"/>
    <cellStyle name="style1422648093173" xfId="746"/>
    <cellStyle name="style1422648093173 2" xfId="747"/>
    <cellStyle name="style1422648093173 2 2" xfId="748"/>
    <cellStyle name="style1422648093173 3" xfId="749"/>
    <cellStyle name="style1422648093173 3 2" xfId="750"/>
    <cellStyle name="style1422648093173 4" xfId="751"/>
    <cellStyle name="style1422648093204" xfId="752"/>
    <cellStyle name="style1422648093204 2" xfId="753"/>
    <cellStyle name="style1422648093204 2 2" xfId="754"/>
    <cellStyle name="style1422648093204 3" xfId="755"/>
    <cellStyle name="style1422648093204 3 2" xfId="756"/>
    <cellStyle name="style1422648093204 4" xfId="757"/>
    <cellStyle name="style1422648093239" xfId="758"/>
    <cellStyle name="style1422648093239 2" xfId="759"/>
    <cellStyle name="style1422648093239 2 2" xfId="760"/>
    <cellStyle name="style1422648093239 3" xfId="761"/>
    <cellStyle name="style1422648093239 3 2" xfId="762"/>
    <cellStyle name="style1422648093239 4" xfId="763"/>
    <cellStyle name="style1422648093267" xfId="764"/>
    <cellStyle name="style1422648093267 2" xfId="765"/>
    <cellStyle name="style1422648093267 2 2" xfId="766"/>
    <cellStyle name="style1422648093267 3" xfId="767"/>
    <cellStyle name="style1422648093267 3 2" xfId="768"/>
    <cellStyle name="style1422648093267 4" xfId="769"/>
    <cellStyle name="style1422648093295" xfId="770"/>
    <cellStyle name="style1422648093295 2" xfId="771"/>
    <cellStyle name="style1422648093295 2 2" xfId="772"/>
    <cellStyle name="style1422648093295 3" xfId="773"/>
    <cellStyle name="style1422648093295 3 2" xfId="774"/>
    <cellStyle name="style1422648093295 4" xfId="775"/>
    <cellStyle name="style1422648093324" xfId="776"/>
    <cellStyle name="style1422648093324 2" xfId="777"/>
    <cellStyle name="style1422648093324 2 2" xfId="778"/>
    <cellStyle name="style1422648093324 3" xfId="779"/>
    <cellStyle name="style1422648093324 3 2" xfId="780"/>
    <cellStyle name="style1422648093324 4" xfId="781"/>
    <cellStyle name="style1422648093355" xfId="782"/>
    <cellStyle name="style1422648093355 2" xfId="783"/>
    <cellStyle name="style1422648093355 2 2" xfId="784"/>
    <cellStyle name="style1422648093355 3" xfId="785"/>
    <cellStyle name="style1422648093355 3 2" xfId="786"/>
    <cellStyle name="style1422648093355 4" xfId="787"/>
    <cellStyle name="style1422648093383" xfId="788"/>
    <cellStyle name="style1422648093383 2" xfId="789"/>
    <cellStyle name="style1422648093383 2 2" xfId="790"/>
    <cellStyle name="style1422648093383 3" xfId="791"/>
    <cellStyle name="style1422648093383 3 2" xfId="792"/>
    <cellStyle name="style1422648093383 4" xfId="793"/>
    <cellStyle name="style1422648093412" xfId="794"/>
    <cellStyle name="style1422648093412 2" xfId="795"/>
    <cellStyle name="style1422648093412 2 2" xfId="796"/>
    <cellStyle name="style1422648093412 3" xfId="797"/>
    <cellStyle name="style1422648093412 3 2" xfId="798"/>
    <cellStyle name="style1422648093412 4" xfId="799"/>
    <cellStyle name="style1422648093520" xfId="800"/>
    <cellStyle name="style1422648093520 2" xfId="801"/>
    <cellStyle name="style1422648093520 2 2" xfId="802"/>
    <cellStyle name="style1422648093520 3" xfId="803"/>
    <cellStyle name="style1422648093520 3 2" xfId="804"/>
    <cellStyle name="style1422648093520 4" xfId="805"/>
    <cellStyle name="style1422648093558" xfId="806"/>
    <cellStyle name="style1422648093558 2" xfId="807"/>
    <cellStyle name="style1422648093558 2 2" xfId="808"/>
    <cellStyle name="style1422648093558 3" xfId="809"/>
    <cellStyle name="style1422648093558 3 2" xfId="810"/>
    <cellStyle name="style1422648093558 4" xfId="811"/>
    <cellStyle name="style1422648093623" xfId="812"/>
    <cellStyle name="style1422648093623 2" xfId="813"/>
    <cellStyle name="style1422648093623 2 2" xfId="814"/>
    <cellStyle name="style1422648093623 3" xfId="815"/>
    <cellStyle name="style1422648093623 3 2" xfId="816"/>
    <cellStyle name="style1422648093623 4" xfId="817"/>
    <cellStyle name="style1422648093708" xfId="818"/>
    <cellStyle name="style1422648093708 2" xfId="819"/>
    <cellStyle name="style1422648093708 2 2" xfId="820"/>
    <cellStyle name="style1422648093708 3" xfId="821"/>
    <cellStyle name="style1422648093708 3 2" xfId="822"/>
    <cellStyle name="style1422648093708 4" xfId="823"/>
    <cellStyle name="style1422648093739" xfId="824"/>
    <cellStyle name="style1422648093739 2" xfId="825"/>
    <cellStyle name="style1422648093739 2 2" xfId="826"/>
    <cellStyle name="style1422648093739 3" xfId="827"/>
    <cellStyle name="style1422648093739 3 2" xfId="828"/>
    <cellStyle name="style1422648093739 4" xfId="829"/>
    <cellStyle name="style1422648093769" xfId="830"/>
    <cellStyle name="style1422648093769 2" xfId="831"/>
    <cellStyle name="style1422648093769 2 2" xfId="832"/>
    <cellStyle name="style1422648093769 3" xfId="833"/>
    <cellStyle name="style1422648093769 3 2" xfId="834"/>
    <cellStyle name="style1422648093769 4" xfId="835"/>
    <cellStyle name="style1422648093798" xfId="836"/>
    <cellStyle name="style1422648093798 2" xfId="837"/>
    <cellStyle name="style1422648093798 2 2" xfId="838"/>
    <cellStyle name="style1422648093798 3" xfId="839"/>
    <cellStyle name="style1422648093798 3 2" xfId="840"/>
    <cellStyle name="style1422648093798 4" xfId="841"/>
    <cellStyle name="style1422648093828" xfId="842"/>
    <cellStyle name="style1422648093828 2" xfId="843"/>
    <cellStyle name="style1422648093828 2 2" xfId="844"/>
    <cellStyle name="style1422648093828 3" xfId="845"/>
    <cellStyle name="style1422648093828 3 2" xfId="846"/>
    <cellStyle name="style1422648093828 4" xfId="847"/>
    <cellStyle name="style1422648093858" xfId="848"/>
    <cellStyle name="style1422648093858 2" xfId="849"/>
    <cellStyle name="style1422648093858 2 2" xfId="850"/>
    <cellStyle name="style1422648093858 3" xfId="851"/>
    <cellStyle name="style1422648093858 3 2" xfId="852"/>
    <cellStyle name="style1422648093858 4" xfId="853"/>
    <cellStyle name="style1422648093894" xfId="854"/>
    <cellStyle name="style1422648093894 2" xfId="855"/>
    <cellStyle name="style1422648093894 2 2" xfId="856"/>
    <cellStyle name="style1422648093894 3" xfId="857"/>
    <cellStyle name="style1422648093894 3 2" xfId="858"/>
    <cellStyle name="style1422648093894 4" xfId="859"/>
    <cellStyle name="style1422648093924" xfId="860"/>
    <cellStyle name="style1422648093924 2" xfId="861"/>
    <cellStyle name="style1422648093924 2 2" xfId="862"/>
    <cellStyle name="style1422648093924 3" xfId="863"/>
    <cellStyle name="style1422648093924 3 2" xfId="864"/>
    <cellStyle name="style1422648093924 4" xfId="865"/>
    <cellStyle name="style1422648093954" xfId="866"/>
    <cellStyle name="style1422648093954 2" xfId="867"/>
    <cellStyle name="style1422648093954 2 2" xfId="868"/>
    <cellStyle name="style1422648093954 3" xfId="869"/>
    <cellStyle name="style1422648093954 3 2" xfId="870"/>
    <cellStyle name="style1422648093954 4" xfId="871"/>
    <cellStyle name="style1422648094121" xfId="872"/>
    <cellStyle name="style1422648094121 2" xfId="873"/>
    <cellStyle name="style1422648094121 2 2" xfId="874"/>
    <cellStyle name="style1422648094121 3" xfId="875"/>
    <cellStyle name="style1422648094121 3 2" xfId="876"/>
    <cellStyle name="style1422648094121 4" xfId="877"/>
    <cellStyle name="style1422648094151" xfId="878"/>
    <cellStyle name="style1422648094151 2" xfId="879"/>
    <cellStyle name="style1422648094151 2 2" xfId="880"/>
    <cellStyle name="style1422648094151 3" xfId="881"/>
    <cellStyle name="style1422648094151 3 2" xfId="882"/>
    <cellStyle name="style1422648094151 4" xfId="883"/>
    <cellStyle name="style1422648094180" xfId="884"/>
    <cellStyle name="style1422648094180 2" xfId="885"/>
    <cellStyle name="style1422648094180 2 2" xfId="886"/>
    <cellStyle name="style1422648094180 3" xfId="887"/>
    <cellStyle name="style1422648094180 3 2" xfId="888"/>
    <cellStyle name="style1422648094180 4" xfId="889"/>
    <cellStyle name="style1422648094288" xfId="890"/>
    <cellStyle name="style1422648094288 2" xfId="891"/>
    <cellStyle name="style1422648094288 2 2" xfId="892"/>
    <cellStyle name="style1422648094288 3" xfId="893"/>
    <cellStyle name="style1422648094288 3 2" xfId="894"/>
    <cellStyle name="style1422648094288 4" xfId="895"/>
    <cellStyle name="style1422648094324" xfId="896"/>
    <cellStyle name="style1422648094324 2" xfId="897"/>
    <cellStyle name="style1422648094324 2 2" xfId="898"/>
    <cellStyle name="style1422648094324 3" xfId="899"/>
    <cellStyle name="style1422648094324 3 2" xfId="900"/>
    <cellStyle name="style1422648094324 4" xfId="901"/>
    <cellStyle name="style1422648094363" xfId="902"/>
    <cellStyle name="style1422648094363 2" xfId="903"/>
    <cellStyle name="style1422648094363 2 2" xfId="904"/>
    <cellStyle name="style1422648094363 3" xfId="905"/>
    <cellStyle name="style1422648094363 3 2" xfId="906"/>
    <cellStyle name="style1422648094363 4" xfId="907"/>
    <cellStyle name="style1422648094473" xfId="908"/>
    <cellStyle name="style1422648094473 2" xfId="909"/>
    <cellStyle name="style1422648094473 2 2" xfId="910"/>
    <cellStyle name="style1422648094473 3" xfId="911"/>
    <cellStyle name="style1422648094473 3 2" xfId="912"/>
    <cellStyle name="style1422648094473 4" xfId="913"/>
    <cellStyle name="style1422648094506" xfId="914"/>
    <cellStyle name="style1422648094506 2" xfId="915"/>
    <cellStyle name="style1422648094506 2 2" xfId="916"/>
    <cellStyle name="style1422648094506 3" xfId="917"/>
    <cellStyle name="style1422648094506 3 2" xfId="918"/>
    <cellStyle name="style1422648094506 4" xfId="919"/>
    <cellStyle name="style1422648094594" xfId="920"/>
    <cellStyle name="style1422648094594 2" xfId="921"/>
    <cellStyle name="style1422648094594 2 2" xfId="922"/>
    <cellStyle name="style1422648094594 3" xfId="923"/>
    <cellStyle name="style1422648094594 3 2" xfId="924"/>
    <cellStyle name="style1422648094594 4" xfId="925"/>
    <cellStyle name="style1422648094623" xfId="926"/>
    <cellStyle name="style1422648094623 2" xfId="927"/>
    <cellStyle name="style1422648094623 2 2" xfId="928"/>
    <cellStyle name="style1422648094623 3" xfId="929"/>
    <cellStyle name="style1422648094623 3 2" xfId="930"/>
    <cellStyle name="style1422648094623 4" xfId="931"/>
    <cellStyle name="style1422648094658" xfId="932"/>
    <cellStyle name="style1422648094658 2" xfId="933"/>
    <cellStyle name="style1422648094658 2 2" xfId="934"/>
    <cellStyle name="style1422648094658 3" xfId="935"/>
    <cellStyle name="style1422648094658 3 2" xfId="936"/>
    <cellStyle name="style1422648094658 4" xfId="937"/>
    <cellStyle name="style1422648094687" xfId="938"/>
    <cellStyle name="style1422648094687 2" xfId="939"/>
    <cellStyle name="style1422648094687 2 2" xfId="940"/>
    <cellStyle name="style1422648094687 3" xfId="941"/>
    <cellStyle name="style1422648094687 3 2" xfId="942"/>
    <cellStyle name="style1422648094687 4" xfId="943"/>
    <cellStyle name="style1422648094894" xfId="944"/>
    <cellStyle name="style1422648094894 2" xfId="945"/>
    <cellStyle name="style1422648094894 2 2" xfId="946"/>
    <cellStyle name="style1422648094894 3" xfId="947"/>
    <cellStyle name="style1422648094894 3 2" xfId="948"/>
    <cellStyle name="style1422648094894 4" xfId="949"/>
    <cellStyle name="style1422648094923" xfId="950"/>
    <cellStyle name="style1422648094923 2" xfId="951"/>
    <cellStyle name="style1422648094923 2 2" xfId="952"/>
    <cellStyle name="style1422648094923 3" xfId="953"/>
    <cellStyle name="style1422648094923 3 2" xfId="954"/>
    <cellStyle name="style1422648094923 4" xfId="955"/>
    <cellStyle name="style1422648095250" xfId="956"/>
    <cellStyle name="style1422648095250 2" xfId="957"/>
    <cellStyle name="style1422648095250 2 2" xfId="958"/>
    <cellStyle name="style1422648095250 3" xfId="959"/>
    <cellStyle name="style1422648095250 3 2" xfId="960"/>
    <cellStyle name="style1422648095250 4" xfId="961"/>
    <cellStyle name="style1422648095279" xfId="962"/>
    <cellStyle name="style1422648095279 2" xfId="963"/>
    <cellStyle name="style1422648095279 2 2" xfId="964"/>
    <cellStyle name="style1422648095279 3" xfId="965"/>
    <cellStyle name="style1422648095279 3 2" xfId="966"/>
    <cellStyle name="style1422648095279 4" xfId="967"/>
    <cellStyle name="style1422648095499" xfId="968"/>
    <cellStyle name="style1422648095499 2" xfId="969"/>
    <cellStyle name="style1422648095499 2 2" xfId="970"/>
    <cellStyle name="style1422648095499 3" xfId="971"/>
    <cellStyle name="style1422648095499 3 2" xfId="972"/>
    <cellStyle name="style1422648095499 4" xfId="973"/>
    <cellStyle name="style1422648095534" xfId="974"/>
    <cellStyle name="style1422648095534 2" xfId="975"/>
    <cellStyle name="style1422648095534 2 2" xfId="976"/>
    <cellStyle name="style1422648095534 3" xfId="977"/>
    <cellStyle name="style1422648095534 3 2" xfId="978"/>
    <cellStyle name="style1422648095534 4" xfId="979"/>
    <cellStyle name="style1422648095563" xfId="980"/>
    <cellStyle name="style1422648095563 2" xfId="981"/>
    <cellStyle name="style1422648095563 2 2" xfId="982"/>
    <cellStyle name="style1422648095563 3" xfId="983"/>
    <cellStyle name="style1422648095563 3 2" xfId="984"/>
    <cellStyle name="style1422648095563 4" xfId="985"/>
    <cellStyle name="style1422648095592" xfId="986"/>
    <cellStyle name="style1422648095592 2" xfId="987"/>
    <cellStyle name="style1422648095592 2 2" xfId="988"/>
    <cellStyle name="style1422648095592 3" xfId="989"/>
    <cellStyle name="style1422648095592 3 2" xfId="990"/>
    <cellStyle name="style1422648095592 4" xfId="991"/>
    <cellStyle name="style1422648095621" xfId="992"/>
    <cellStyle name="style1422648095621 2" xfId="993"/>
    <cellStyle name="style1422648095621 2 2" xfId="994"/>
    <cellStyle name="style1422648095621 3" xfId="995"/>
    <cellStyle name="style1422648095621 3 2" xfId="996"/>
    <cellStyle name="style1422648095621 4" xfId="997"/>
    <cellStyle name="style1422648096141" xfId="998"/>
    <cellStyle name="style1422648096141 2" xfId="999"/>
    <cellStyle name="style1422648096141 2 2" xfId="1000"/>
    <cellStyle name="style1422648096141 3" xfId="1001"/>
    <cellStyle name="style1422648096141 3 2" xfId="1002"/>
    <cellStyle name="style1422648096141 4" xfId="1003"/>
    <cellStyle name="style1422648096439" xfId="1004"/>
    <cellStyle name="style1422648096439 2" xfId="1005"/>
    <cellStyle name="style1422648096439 2 2" xfId="1006"/>
    <cellStyle name="style1422648096439 3" xfId="1007"/>
    <cellStyle name="style1422648096439 3 2" xfId="1008"/>
    <cellStyle name="style1422648096439 4" xfId="1009"/>
    <cellStyle name="style1422648096470" xfId="1010"/>
    <cellStyle name="style1422648096470 2" xfId="1011"/>
    <cellStyle name="style1422648096470 2 2" xfId="1012"/>
    <cellStyle name="style1422648096470 3" xfId="1013"/>
    <cellStyle name="style1422648096470 3 2" xfId="1014"/>
    <cellStyle name="style1422648096470 4" xfId="1015"/>
    <cellStyle name="style1422648096526" xfId="1016"/>
    <cellStyle name="style1422648096526 2" xfId="1017"/>
    <cellStyle name="style1422648096526 2 2" xfId="1018"/>
    <cellStyle name="style1422648096526 3" xfId="1019"/>
    <cellStyle name="style1422648096526 3 2" xfId="1020"/>
    <cellStyle name="style1422648096526 4" xfId="1021"/>
    <cellStyle name="style1422648096728" xfId="1022"/>
    <cellStyle name="style1422648096728 2" xfId="1023"/>
    <cellStyle name="style1422648096728 2 2" xfId="1024"/>
    <cellStyle name="style1422648096728 3" xfId="1025"/>
    <cellStyle name="style1422648096728 3 2" xfId="1026"/>
    <cellStyle name="style1422648096728 4" xfId="1027"/>
    <cellStyle name="style1422648096757" xfId="1028"/>
    <cellStyle name="style1422648096757 2" xfId="1029"/>
    <cellStyle name="style1422648096757 2 2" xfId="1030"/>
    <cellStyle name="style1422648096757 3" xfId="1031"/>
    <cellStyle name="style1422648096757 3 2" xfId="1032"/>
    <cellStyle name="style1422648096757 4" xfId="1033"/>
    <cellStyle name="style1422648096788" xfId="1034"/>
    <cellStyle name="style1422648096788 2" xfId="1035"/>
    <cellStyle name="style1422648096788 2 2" xfId="1036"/>
    <cellStyle name="style1422648096788 3" xfId="1037"/>
    <cellStyle name="style1422648096788 3 2" xfId="1038"/>
    <cellStyle name="style1422648096788 4" xfId="1039"/>
    <cellStyle name="style1422648096819" xfId="1040"/>
    <cellStyle name="style1422648096819 2" xfId="1041"/>
    <cellStyle name="style1422648096819 2 2" xfId="1042"/>
    <cellStyle name="style1422648096819 3" xfId="1043"/>
    <cellStyle name="style1422648096819 3 2" xfId="1044"/>
    <cellStyle name="style1422648096819 4" xfId="1045"/>
    <cellStyle name="style1422648096849" xfId="1046"/>
    <cellStyle name="style1422648096849 2" xfId="1047"/>
    <cellStyle name="style1422648096849 2 2" xfId="1048"/>
    <cellStyle name="style1422648096849 3" xfId="1049"/>
    <cellStyle name="style1422648096849 3 2" xfId="1050"/>
    <cellStyle name="style1422648096849 4" xfId="1051"/>
    <cellStyle name="style1422648096879" xfId="1052"/>
    <cellStyle name="style1422648096879 2" xfId="1053"/>
    <cellStyle name="style1422648096879 2 2" xfId="1054"/>
    <cellStyle name="style1422648096879 3" xfId="1055"/>
    <cellStyle name="style1422648096879 3 2" xfId="1056"/>
    <cellStyle name="style1422648096879 4" xfId="1057"/>
    <cellStyle name="style1422648096916" xfId="1058"/>
    <cellStyle name="style1422648096916 2" xfId="1059"/>
    <cellStyle name="style1422648096916 2 2" xfId="1060"/>
    <cellStyle name="style1422648096916 3" xfId="1061"/>
    <cellStyle name="style1422648096916 3 2" xfId="1062"/>
    <cellStyle name="style1422648096916 4" xfId="1063"/>
    <cellStyle name="style1422648096945" xfId="1064"/>
    <cellStyle name="style1422648096945 2" xfId="1065"/>
    <cellStyle name="style1422648096945 2 2" xfId="1066"/>
    <cellStyle name="style1422648096945 3" xfId="1067"/>
    <cellStyle name="style1422648096945 3 2" xfId="1068"/>
    <cellStyle name="style1422648096945 4" xfId="1069"/>
    <cellStyle name="style1422648096974" xfId="1070"/>
    <cellStyle name="style1422648096974 2" xfId="1071"/>
    <cellStyle name="style1422648096974 2 2" xfId="1072"/>
    <cellStyle name="style1422648096974 3" xfId="1073"/>
    <cellStyle name="style1422648096974 3 2" xfId="1074"/>
    <cellStyle name="style1422648096974 4" xfId="1075"/>
    <cellStyle name="style1422651242080" xfId="1076"/>
    <cellStyle name="style1422651242080 2" xfId="1077"/>
    <cellStyle name="style1422651242080 2 2" xfId="1078"/>
    <cellStyle name="style1422651242080 3" xfId="1079"/>
    <cellStyle name="style1422651242080 3 2" xfId="1080"/>
    <cellStyle name="style1422651242080 4" xfId="1081"/>
    <cellStyle name="style1422651242194" xfId="1082"/>
    <cellStyle name="style1422651242194 2" xfId="1083"/>
    <cellStyle name="style1422651242194 2 2" xfId="1084"/>
    <cellStyle name="style1422651242194 3" xfId="1085"/>
    <cellStyle name="style1422651242194 3 2" xfId="1086"/>
    <cellStyle name="style1422651242194 4" xfId="1087"/>
    <cellStyle name="style1422651242234" xfId="1088"/>
    <cellStyle name="style1422651242234 2" xfId="1089"/>
    <cellStyle name="style1422651242234 2 2" xfId="1090"/>
    <cellStyle name="style1422651242234 3" xfId="1091"/>
    <cellStyle name="style1422651242234 3 2" xfId="1092"/>
    <cellStyle name="style1422651242234 4" xfId="1093"/>
    <cellStyle name="style1422651242277" xfId="1094"/>
    <cellStyle name="style1422651242277 2" xfId="1095"/>
    <cellStyle name="style1422651242277 2 2" xfId="1096"/>
    <cellStyle name="style1422651242277 3" xfId="1097"/>
    <cellStyle name="style1422651242277 3 2" xfId="1098"/>
    <cellStyle name="style1422651242277 4" xfId="1099"/>
    <cellStyle name="style1422651242327" xfId="1100"/>
    <cellStyle name="style1422651242327 2" xfId="1101"/>
    <cellStyle name="style1422651242327 2 2" xfId="1102"/>
    <cellStyle name="style1422651242327 3" xfId="1103"/>
    <cellStyle name="style1422651242327 3 2" xfId="1104"/>
    <cellStyle name="style1422651242327 4" xfId="1105"/>
    <cellStyle name="style1422651242374" xfId="1106"/>
    <cellStyle name="style1422651242374 2" xfId="1107"/>
    <cellStyle name="style1422651242374 2 2" xfId="1108"/>
    <cellStyle name="style1422651242374 3" xfId="1109"/>
    <cellStyle name="style1422651242374 3 2" xfId="1110"/>
    <cellStyle name="style1422651242374 4" xfId="1111"/>
    <cellStyle name="style1422651242421" xfId="1112"/>
    <cellStyle name="style1422651242421 2" xfId="1113"/>
    <cellStyle name="style1422651242421 2 2" xfId="1114"/>
    <cellStyle name="style1422651242421 3" xfId="1115"/>
    <cellStyle name="style1422651242421 3 2" xfId="1116"/>
    <cellStyle name="style1422651242421 4" xfId="1117"/>
    <cellStyle name="style1422651242473" xfId="1118"/>
    <cellStyle name="style1422651242473 2" xfId="1119"/>
    <cellStyle name="style1422651242473 2 2" xfId="1120"/>
    <cellStyle name="style1422651242473 3" xfId="1121"/>
    <cellStyle name="style1422651242473 3 2" xfId="1122"/>
    <cellStyle name="style1422651242473 4" xfId="1123"/>
    <cellStyle name="style1422651242519" xfId="1124"/>
    <cellStyle name="style1422651242519 2" xfId="1125"/>
    <cellStyle name="style1422651242519 2 2" xfId="1126"/>
    <cellStyle name="style1422651242519 3" xfId="1127"/>
    <cellStyle name="style1422651242519 3 2" xfId="1128"/>
    <cellStyle name="style1422651242519 4" xfId="1129"/>
    <cellStyle name="style1422651242564" xfId="1130"/>
    <cellStyle name="style1422651242564 2" xfId="1131"/>
    <cellStyle name="style1422651242564 2 2" xfId="1132"/>
    <cellStyle name="style1422651242564 3" xfId="1133"/>
    <cellStyle name="style1422651242564 3 2" xfId="1134"/>
    <cellStyle name="style1422651242564 4" xfId="1135"/>
    <cellStyle name="style1422651242609" xfId="1136"/>
    <cellStyle name="style1422651242609 2" xfId="1137"/>
    <cellStyle name="style1422651242609 2 2" xfId="1138"/>
    <cellStyle name="style1422651242609 3" xfId="1139"/>
    <cellStyle name="style1422651242609 3 2" xfId="1140"/>
    <cellStyle name="style1422651242609 4" xfId="1141"/>
    <cellStyle name="style1422651242655" xfId="1142"/>
    <cellStyle name="style1422651242655 2" xfId="1143"/>
    <cellStyle name="style1422651242655 2 2" xfId="1144"/>
    <cellStyle name="style1422651242655 3" xfId="1145"/>
    <cellStyle name="style1422651242655 3 2" xfId="1146"/>
    <cellStyle name="style1422651242655 4" xfId="1147"/>
    <cellStyle name="style1422651242690" xfId="1148"/>
    <cellStyle name="style1422651242690 2" xfId="1149"/>
    <cellStyle name="style1422651242690 2 2" xfId="1150"/>
    <cellStyle name="style1422651242690 3" xfId="1151"/>
    <cellStyle name="style1422651242690 3 2" xfId="1152"/>
    <cellStyle name="style1422651242690 4" xfId="1153"/>
    <cellStyle name="style1422651242726" xfId="1154"/>
    <cellStyle name="style1422651242726 2" xfId="1155"/>
    <cellStyle name="style1422651242726 2 2" xfId="1156"/>
    <cellStyle name="style1422651242726 3" xfId="1157"/>
    <cellStyle name="style1422651242726 3 2" xfId="1158"/>
    <cellStyle name="style1422651242726 4" xfId="1159"/>
    <cellStyle name="style1422651242775" xfId="1160"/>
    <cellStyle name="style1422651242775 2" xfId="1161"/>
    <cellStyle name="style1422651242775 2 2" xfId="1162"/>
    <cellStyle name="style1422651242775 3" xfId="1163"/>
    <cellStyle name="style1422651242775 3 2" xfId="1164"/>
    <cellStyle name="style1422651242775 4" xfId="1165"/>
    <cellStyle name="style1422651242816" xfId="1166"/>
    <cellStyle name="style1422651242816 2" xfId="1167"/>
    <cellStyle name="style1422651242816 2 2" xfId="1168"/>
    <cellStyle name="style1422651242816 3" xfId="1169"/>
    <cellStyle name="style1422651242816 3 2" xfId="1170"/>
    <cellStyle name="style1422651242816 4" xfId="1171"/>
    <cellStyle name="style1422651242863" xfId="1172"/>
    <cellStyle name="style1422651242863 2" xfId="1173"/>
    <cellStyle name="style1422651242863 2 2" xfId="1174"/>
    <cellStyle name="style1422651242863 3" xfId="1175"/>
    <cellStyle name="style1422651242863 3 2" xfId="1176"/>
    <cellStyle name="style1422651242863 4" xfId="1177"/>
    <cellStyle name="style1422651242906" xfId="1178"/>
    <cellStyle name="style1422651242906 2" xfId="1179"/>
    <cellStyle name="style1422651242906 2 2" xfId="1180"/>
    <cellStyle name="style1422651242906 3" xfId="1181"/>
    <cellStyle name="style1422651242906 3 2" xfId="1182"/>
    <cellStyle name="style1422651242906 4" xfId="1183"/>
    <cellStyle name="style1422651242948" xfId="1184"/>
    <cellStyle name="style1422651242948 2" xfId="1185"/>
    <cellStyle name="style1422651242948 2 2" xfId="1186"/>
    <cellStyle name="style1422651242948 3" xfId="1187"/>
    <cellStyle name="style1422651242948 3 2" xfId="1188"/>
    <cellStyle name="style1422651242948 4" xfId="1189"/>
    <cellStyle name="style1422651242992" xfId="1190"/>
    <cellStyle name="style1422651242992 2" xfId="1191"/>
    <cellStyle name="style1422651242992 2 2" xfId="1192"/>
    <cellStyle name="style1422651242992 3" xfId="1193"/>
    <cellStyle name="style1422651242992 3 2" xfId="1194"/>
    <cellStyle name="style1422651242992 4" xfId="1195"/>
    <cellStyle name="style1422651243035" xfId="1196"/>
    <cellStyle name="style1422651243035 2" xfId="1197"/>
    <cellStyle name="style1422651243035 2 2" xfId="1198"/>
    <cellStyle name="style1422651243035 3" xfId="1199"/>
    <cellStyle name="style1422651243035 3 2" xfId="1200"/>
    <cellStyle name="style1422651243035 4" xfId="1201"/>
    <cellStyle name="style1422651243079" xfId="1202"/>
    <cellStyle name="style1422651243079 2" xfId="1203"/>
    <cellStyle name="style1422651243079 2 2" xfId="1204"/>
    <cellStyle name="style1422651243079 3" xfId="1205"/>
    <cellStyle name="style1422651243079 3 2" xfId="1206"/>
    <cellStyle name="style1422651243079 4" xfId="1207"/>
    <cellStyle name="style1422651243123" xfId="1208"/>
    <cellStyle name="style1422651243123 2" xfId="1209"/>
    <cellStyle name="style1422651243123 2 2" xfId="1210"/>
    <cellStyle name="style1422651243123 3" xfId="1211"/>
    <cellStyle name="style1422651243123 3 2" xfId="1212"/>
    <cellStyle name="style1422651243123 4" xfId="1213"/>
    <cellStyle name="style1422651243172" xfId="1214"/>
    <cellStyle name="style1422651243172 2" xfId="1215"/>
    <cellStyle name="style1422651243172 2 2" xfId="1216"/>
    <cellStyle name="style1422651243172 3" xfId="1217"/>
    <cellStyle name="style1422651243172 3 2" xfId="1218"/>
    <cellStyle name="style1422651243172 4" xfId="1219"/>
    <cellStyle name="style1422651243216" xfId="1220"/>
    <cellStyle name="style1422651243216 2" xfId="1221"/>
    <cellStyle name="style1422651243216 2 2" xfId="1222"/>
    <cellStyle name="style1422651243216 3" xfId="1223"/>
    <cellStyle name="style1422651243216 3 2" xfId="1224"/>
    <cellStyle name="style1422651243216 4" xfId="1225"/>
    <cellStyle name="style1422651243262" xfId="1226"/>
    <cellStyle name="style1422651243262 2" xfId="1227"/>
    <cellStyle name="style1422651243262 2 2" xfId="1228"/>
    <cellStyle name="style1422651243262 3" xfId="1229"/>
    <cellStyle name="style1422651243262 3 2" xfId="1230"/>
    <cellStyle name="style1422651243262 4" xfId="1231"/>
    <cellStyle name="style1422651243296" xfId="1232"/>
    <cellStyle name="style1422651243296 2" xfId="1233"/>
    <cellStyle name="style1422651243296 2 2" xfId="1234"/>
    <cellStyle name="style1422651243296 3" xfId="1235"/>
    <cellStyle name="style1422651243296 3 2" xfId="1236"/>
    <cellStyle name="style1422651243296 4" xfId="1237"/>
    <cellStyle name="style1422651243339" xfId="1238"/>
    <cellStyle name="style1422651243339 2" xfId="1239"/>
    <cellStyle name="style1422651243339 2 2" xfId="1240"/>
    <cellStyle name="style1422651243339 3" xfId="1241"/>
    <cellStyle name="style1422651243339 3 2" xfId="1242"/>
    <cellStyle name="style1422651243339 4" xfId="1243"/>
    <cellStyle name="style1422651243382" xfId="1244"/>
    <cellStyle name="style1422651243382 2" xfId="1245"/>
    <cellStyle name="style1422651243382 2 2" xfId="1246"/>
    <cellStyle name="style1422651243382 3" xfId="1247"/>
    <cellStyle name="style1422651243382 3 2" xfId="1248"/>
    <cellStyle name="style1422651243382 4" xfId="1249"/>
    <cellStyle name="style1422651243497" xfId="1250"/>
    <cellStyle name="style1422651243497 2" xfId="1251"/>
    <cellStyle name="style1422651243497 2 2" xfId="1252"/>
    <cellStyle name="style1422651243497 3" xfId="1253"/>
    <cellStyle name="style1422651243497 3 2" xfId="1254"/>
    <cellStyle name="style1422651243497 4" xfId="1255"/>
    <cellStyle name="style1422651243538" xfId="1256"/>
    <cellStyle name="style1422651243538 2" xfId="1257"/>
    <cellStyle name="style1422651243538 2 2" xfId="1258"/>
    <cellStyle name="style1422651243538 3" xfId="1259"/>
    <cellStyle name="style1422651243538 3 2" xfId="1260"/>
    <cellStyle name="style1422651243538 4" xfId="1261"/>
    <cellStyle name="style1422651243579" xfId="1262"/>
    <cellStyle name="style1422651243579 2" xfId="1263"/>
    <cellStyle name="style1422651243579 2 2" xfId="1264"/>
    <cellStyle name="style1422651243579 3" xfId="1265"/>
    <cellStyle name="style1422651243579 3 2" xfId="1266"/>
    <cellStyle name="style1422651243579 4" xfId="1267"/>
    <cellStyle name="style1422651243613" xfId="1268"/>
    <cellStyle name="style1422651243613 2" xfId="1269"/>
    <cellStyle name="style1422651243613 2 2" xfId="1270"/>
    <cellStyle name="style1422651243613 3" xfId="1271"/>
    <cellStyle name="style1422651243613 3 2" xfId="1272"/>
    <cellStyle name="style1422651243613 4" xfId="1273"/>
    <cellStyle name="style1422651243645" xfId="1274"/>
    <cellStyle name="style1422651243645 2" xfId="1275"/>
    <cellStyle name="style1422651243645 2 2" xfId="1276"/>
    <cellStyle name="style1422651243645 3" xfId="1277"/>
    <cellStyle name="style1422651243645 3 2" xfId="1278"/>
    <cellStyle name="style1422651243645 4" xfId="1279"/>
    <cellStyle name="style1422651243679" xfId="1280"/>
    <cellStyle name="style1422651243679 2" xfId="1281"/>
    <cellStyle name="style1422651243679 2 2" xfId="1282"/>
    <cellStyle name="style1422651243679 3" xfId="1283"/>
    <cellStyle name="style1422651243679 3 2" xfId="1284"/>
    <cellStyle name="style1422651243679 4" xfId="1285"/>
    <cellStyle name="style1422651243718" xfId="1286"/>
    <cellStyle name="style1422651243718 2" xfId="1287"/>
    <cellStyle name="style1422651243718 2 2" xfId="1288"/>
    <cellStyle name="style1422651243718 3" xfId="1289"/>
    <cellStyle name="style1422651243718 3 2" xfId="1290"/>
    <cellStyle name="style1422651243718 4" xfId="1291"/>
    <cellStyle name="style1422651243753" xfId="1292"/>
    <cellStyle name="style1422651243753 2" xfId="1293"/>
    <cellStyle name="style1422651243753 2 2" xfId="1294"/>
    <cellStyle name="style1422651243753 3" xfId="1295"/>
    <cellStyle name="style1422651243753 3 2" xfId="1296"/>
    <cellStyle name="style1422651243753 4" xfId="1297"/>
    <cellStyle name="style1422651243783" xfId="1298"/>
    <cellStyle name="style1422651243783 2" xfId="1299"/>
    <cellStyle name="style1422651243783 2 2" xfId="1300"/>
    <cellStyle name="style1422651243783 3" xfId="1301"/>
    <cellStyle name="style1422651243783 3 2" xfId="1302"/>
    <cellStyle name="style1422651243783 4" xfId="1303"/>
    <cellStyle name="style1422651243812" xfId="1304"/>
    <cellStyle name="style1422651243812 2" xfId="1305"/>
    <cellStyle name="style1422651243812 2 2" xfId="1306"/>
    <cellStyle name="style1422651243812 3" xfId="1307"/>
    <cellStyle name="style1422651243812 3 2" xfId="1308"/>
    <cellStyle name="style1422651243812 4" xfId="1309"/>
    <cellStyle name="style1422651243843" xfId="1310"/>
    <cellStyle name="style1422651243843 2" xfId="1311"/>
    <cellStyle name="style1422651243843 2 2" xfId="1312"/>
    <cellStyle name="style1422651243843 3" xfId="1313"/>
    <cellStyle name="style1422651243843 3 2" xfId="1314"/>
    <cellStyle name="style1422651243843 4" xfId="1315"/>
    <cellStyle name="style1422651243882" xfId="1316"/>
    <cellStyle name="style1422651243882 2" xfId="1317"/>
    <cellStyle name="style1422651243882 2 2" xfId="1318"/>
    <cellStyle name="style1422651243882 3" xfId="1319"/>
    <cellStyle name="style1422651243882 3 2" xfId="1320"/>
    <cellStyle name="style1422651243882 4" xfId="1321"/>
    <cellStyle name="style1422651243923" xfId="1322"/>
    <cellStyle name="style1422651243923 2" xfId="1323"/>
    <cellStyle name="style1422651243923 2 2" xfId="1324"/>
    <cellStyle name="style1422651243923 3" xfId="1325"/>
    <cellStyle name="style1422651243923 3 2" xfId="1326"/>
    <cellStyle name="style1422651243923 4" xfId="1327"/>
    <cellStyle name="style1422651243961" xfId="1328"/>
    <cellStyle name="style1422651243961 2" xfId="1329"/>
    <cellStyle name="style1422651243961 2 2" xfId="1330"/>
    <cellStyle name="style1422651243961 3" xfId="1331"/>
    <cellStyle name="style1422651243961 3 2" xfId="1332"/>
    <cellStyle name="style1422651243961 4" xfId="1333"/>
    <cellStyle name="style1422651243998" xfId="1334"/>
    <cellStyle name="style1422651243998 2" xfId="1335"/>
    <cellStyle name="style1422651243998 2 2" xfId="1336"/>
    <cellStyle name="style1422651243998 3" xfId="1337"/>
    <cellStyle name="style1422651243998 3 2" xfId="1338"/>
    <cellStyle name="style1422651243998 4" xfId="1339"/>
    <cellStyle name="style1422651244035" xfId="1340"/>
    <cellStyle name="style1422651244035 2" xfId="1341"/>
    <cellStyle name="style1422651244035 2 2" xfId="1342"/>
    <cellStyle name="style1422651244035 3" xfId="1343"/>
    <cellStyle name="style1422651244035 3 2" xfId="1344"/>
    <cellStyle name="style1422651244035 4" xfId="1345"/>
    <cellStyle name="style1422651244071" xfId="1346"/>
    <cellStyle name="style1422651244071 2" xfId="1347"/>
    <cellStyle name="style1422651244071 2 2" xfId="1348"/>
    <cellStyle name="style1422651244071 3" xfId="1349"/>
    <cellStyle name="style1422651244071 3 2" xfId="1350"/>
    <cellStyle name="style1422651244071 4" xfId="1351"/>
    <cellStyle name="style1422651244108" xfId="1352"/>
    <cellStyle name="style1422651244108 2" xfId="1353"/>
    <cellStyle name="style1422651244108 2 2" xfId="1354"/>
    <cellStyle name="style1422651244108 3" xfId="1355"/>
    <cellStyle name="style1422651244108 3 2" xfId="1356"/>
    <cellStyle name="style1422651244108 4" xfId="1357"/>
    <cellStyle name="style1422651244146" xfId="1358"/>
    <cellStyle name="style1422651244146 2" xfId="1359"/>
    <cellStyle name="style1422651244146 2 2" xfId="1360"/>
    <cellStyle name="style1422651244146 3" xfId="1361"/>
    <cellStyle name="style1422651244146 3 2" xfId="1362"/>
    <cellStyle name="style1422651244146 4" xfId="1363"/>
    <cellStyle name="style1422651244186" xfId="1364"/>
    <cellStyle name="style1422651244186 2" xfId="1365"/>
    <cellStyle name="style1422651244186 2 2" xfId="1366"/>
    <cellStyle name="style1422651244186 3" xfId="1367"/>
    <cellStyle name="style1422651244186 3 2" xfId="1368"/>
    <cellStyle name="style1422651244186 4" xfId="1369"/>
    <cellStyle name="style1422651244225" xfId="1370"/>
    <cellStyle name="style1422651244225 2" xfId="1371"/>
    <cellStyle name="style1422651244225 2 2" xfId="1372"/>
    <cellStyle name="style1422651244225 3" xfId="1373"/>
    <cellStyle name="style1422651244225 3 2" xfId="1374"/>
    <cellStyle name="style1422651244225 4" xfId="1375"/>
    <cellStyle name="style1422651244254" xfId="1376"/>
    <cellStyle name="style1422651244254 2" xfId="1377"/>
    <cellStyle name="style1422651244254 2 2" xfId="1378"/>
    <cellStyle name="style1422651244254 3" xfId="1379"/>
    <cellStyle name="style1422651244254 3 2" xfId="1380"/>
    <cellStyle name="style1422651244254 4" xfId="1381"/>
    <cellStyle name="style1422651244283" xfId="1382"/>
    <cellStyle name="style1422651244283 2" xfId="1383"/>
    <cellStyle name="style1422651244283 2 2" xfId="1384"/>
    <cellStyle name="style1422651244283 3" xfId="1385"/>
    <cellStyle name="style1422651244283 3 2" xfId="1386"/>
    <cellStyle name="style1422651244283 4" xfId="1387"/>
    <cellStyle name="style1422651244312" xfId="1388"/>
    <cellStyle name="style1422651244312 2" xfId="1389"/>
    <cellStyle name="style1422651244312 2 2" xfId="1390"/>
    <cellStyle name="style1422651244312 3" xfId="1391"/>
    <cellStyle name="style1422651244312 3 2" xfId="1392"/>
    <cellStyle name="style1422651244312 4" xfId="1393"/>
    <cellStyle name="style1422651244344" xfId="1394"/>
    <cellStyle name="style1422651244344 2" xfId="1395"/>
    <cellStyle name="style1422651244344 2 2" xfId="1396"/>
    <cellStyle name="style1422651244344 3" xfId="1397"/>
    <cellStyle name="style1422651244344 3 2" xfId="1398"/>
    <cellStyle name="style1422651244344 4" xfId="1399"/>
    <cellStyle name="style1422651244379" xfId="1400"/>
    <cellStyle name="style1422651244379 2" xfId="1401"/>
    <cellStyle name="style1422651244379 2 2" xfId="1402"/>
    <cellStyle name="style1422651244379 3" xfId="1403"/>
    <cellStyle name="style1422651244379 3 2" xfId="1404"/>
    <cellStyle name="style1422651244379 4" xfId="1405"/>
    <cellStyle name="style1422651244407" xfId="1406"/>
    <cellStyle name="style1422651244407 2" xfId="1407"/>
    <cellStyle name="style1422651244407 2 2" xfId="1408"/>
    <cellStyle name="style1422651244407 3" xfId="1409"/>
    <cellStyle name="style1422651244407 3 2" xfId="1410"/>
    <cellStyle name="style1422651244407 4" xfId="1411"/>
    <cellStyle name="style1422651244436" xfId="1412"/>
    <cellStyle name="style1422651244436 2" xfId="1413"/>
    <cellStyle name="style1422651244436 2 2" xfId="1414"/>
    <cellStyle name="style1422651244436 3" xfId="1415"/>
    <cellStyle name="style1422651244436 3 2" xfId="1416"/>
    <cellStyle name="style1422651244436 4" xfId="1417"/>
    <cellStyle name="style1422651244465" xfId="1418"/>
    <cellStyle name="style1422651244465 2" xfId="1419"/>
    <cellStyle name="style1422651244465 2 2" xfId="1420"/>
    <cellStyle name="style1422651244465 3" xfId="1421"/>
    <cellStyle name="style1422651244465 3 2" xfId="1422"/>
    <cellStyle name="style1422651244465 4" xfId="1423"/>
    <cellStyle name="style1422651244501" xfId="1424"/>
    <cellStyle name="style1422651244501 2" xfId="1425"/>
    <cellStyle name="style1422651244501 2 2" xfId="1426"/>
    <cellStyle name="style1422651244501 3" xfId="1427"/>
    <cellStyle name="style1422651244501 3 2" xfId="1428"/>
    <cellStyle name="style1422651244501 4" xfId="1429"/>
    <cellStyle name="style1422651244533" xfId="1430"/>
    <cellStyle name="style1422651244533 2" xfId="1431"/>
    <cellStyle name="style1422651244533 2 2" xfId="1432"/>
    <cellStyle name="style1422651244533 3" xfId="1433"/>
    <cellStyle name="style1422651244533 3 2" xfId="1434"/>
    <cellStyle name="style1422651244533 4" xfId="1435"/>
    <cellStyle name="style1422651244565" xfId="1436"/>
    <cellStyle name="style1422651244565 2" xfId="1437"/>
    <cellStyle name="style1422651244565 2 2" xfId="1438"/>
    <cellStyle name="style1422651244565 3" xfId="1439"/>
    <cellStyle name="style1422651244565 3 2" xfId="1440"/>
    <cellStyle name="style1422651244565 4" xfId="1441"/>
    <cellStyle name="style1422651244614" xfId="1442"/>
    <cellStyle name="style1422651244614 2" xfId="1443"/>
    <cellStyle name="style1422651244614 2 2" xfId="1444"/>
    <cellStyle name="style1422651244614 3" xfId="1445"/>
    <cellStyle name="style1422651244614 3 2" xfId="1446"/>
    <cellStyle name="style1422651244614 4" xfId="1447"/>
    <cellStyle name="style1422651244700" xfId="1448"/>
    <cellStyle name="style1422651244700 2" xfId="1449"/>
    <cellStyle name="style1422651244700 2 2" xfId="1450"/>
    <cellStyle name="style1422651244700 3" xfId="1451"/>
    <cellStyle name="style1422651244700 3 2" xfId="1452"/>
    <cellStyle name="style1422651244700 4" xfId="1453"/>
    <cellStyle name="style1422651244767" xfId="1454"/>
    <cellStyle name="style1422651244767 2" xfId="1455"/>
    <cellStyle name="style1422651244767 2 2" xfId="1456"/>
    <cellStyle name="style1422651244767 3" xfId="1457"/>
    <cellStyle name="style1422651244767 3 2" xfId="1458"/>
    <cellStyle name="style1422651244767 4" xfId="1459"/>
    <cellStyle name="style1422651244856" xfId="1460"/>
    <cellStyle name="style1422651244856 2" xfId="1461"/>
    <cellStyle name="style1422651244856 2 2" xfId="1462"/>
    <cellStyle name="style1422651244856 3" xfId="1463"/>
    <cellStyle name="style1422651244856 3 2" xfId="1464"/>
    <cellStyle name="style1422651244856 4" xfId="1465"/>
    <cellStyle name="style1422651244886" xfId="1466"/>
    <cellStyle name="style1422651244886 2" xfId="1467"/>
    <cellStyle name="style1422651244886 2 2" xfId="1468"/>
    <cellStyle name="style1422651244886 3" xfId="1469"/>
    <cellStyle name="style1422651244886 3 2" xfId="1470"/>
    <cellStyle name="style1422651244886 4" xfId="1471"/>
    <cellStyle name="style1422651244916" xfId="1472"/>
    <cellStyle name="style1422651244916 2" xfId="1473"/>
    <cellStyle name="style1422651244916 2 2" xfId="1474"/>
    <cellStyle name="style1422651244916 3" xfId="1475"/>
    <cellStyle name="style1422651244916 3 2" xfId="1476"/>
    <cellStyle name="style1422651244916 4" xfId="1477"/>
    <cellStyle name="style1422651244958" xfId="1478"/>
    <cellStyle name="style1422651244958 2" xfId="1479"/>
    <cellStyle name="style1422651244958 2 2" xfId="1480"/>
    <cellStyle name="style1422651244958 3" xfId="1481"/>
    <cellStyle name="style1422651244958 3 2" xfId="1482"/>
    <cellStyle name="style1422651244958 4" xfId="1483"/>
    <cellStyle name="style1422651244989" xfId="1484"/>
    <cellStyle name="style1422651244989 2" xfId="1485"/>
    <cellStyle name="style1422651244989 2 2" xfId="1486"/>
    <cellStyle name="style1422651244989 3" xfId="1487"/>
    <cellStyle name="style1422651244989 3 2" xfId="1488"/>
    <cellStyle name="style1422651244989 4" xfId="1489"/>
    <cellStyle name="style1422651245027" xfId="1490"/>
    <cellStyle name="style1422651245027 2" xfId="1491"/>
    <cellStyle name="style1422651245027 2 2" xfId="1492"/>
    <cellStyle name="style1422651245027 3" xfId="1493"/>
    <cellStyle name="style1422651245027 3 2" xfId="1494"/>
    <cellStyle name="style1422651245027 4" xfId="1495"/>
    <cellStyle name="style1422651245142" xfId="1496"/>
    <cellStyle name="style1422651245142 2" xfId="1497"/>
    <cellStyle name="style1422651245142 2 2" xfId="1498"/>
    <cellStyle name="style1422651245142 3" xfId="1499"/>
    <cellStyle name="style1422651245142 3 2" xfId="1500"/>
    <cellStyle name="style1422651245142 4" xfId="1501"/>
    <cellStyle name="style1422651245170" xfId="1502"/>
    <cellStyle name="style1422651245170 2" xfId="1503"/>
    <cellStyle name="style1422651245170 2 2" xfId="1504"/>
    <cellStyle name="style1422651245170 3" xfId="1505"/>
    <cellStyle name="style1422651245170 3 2" xfId="1506"/>
    <cellStyle name="style1422651245170 4" xfId="1507"/>
    <cellStyle name="style1422651245198" xfId="1508"/>
    <cellStyle name="style1422651245198 2" xfId="1509"/>
    <cellStyle name="style1422651245198 2 2" xfId="1510"/>
    <cellStyle name="style1422651245198 3" xfId="1511"/>
    <cellStyle name="style1422651245198 3 2" xfId="1512"/>
    <cellStyle name="style1422651245198 4" xfId="1513"/>
    <cellStyle name="style1422651245296" xfId="1514"/>
    <cellStyle name="style1422651245296 2" xfId="1515"/>
    <cellStyle name="style1422651245296 2 2" xfId="1516"/>
    <cellStyle name="style1422651245296 3" xfId="1517"/>
    <cellStyle name="style1422651245296 3 2" xfId="1518"/>
    <cellStyle name="style1422651245296 4" xfId="1519"/>
    <cellStyle name="style1422651245329" xfId="1520"/>
    <cellStyle name="style1422651245329 2" xfId="1521"/>
    <cellStyle name="style1422651245329 2 2" xfId="1522"/>
    <cellStyle name="style1422651245329 3" xfId="1523"/>
    <cellStyle name="style1422651245329 3 2" xfId="1524"/>
    <cellStyle name="style1422651245329 4" xfId="1525"/>
    <cellStyle name="style1422651245360" xfId="1526"/>
    <cellStyle name="style1422651245360 2" xfId="1527"/>
    <cellStyle name="style1422651245360 2 2" xfId="1528"/>
    <cellStyle name="style1422651245360 3" xfId="1529"/>
    <cellStyle name="style1422651245360 3 2" xfId="1530"/>
    <cellStyle name="style1422651245360 4" xfId="1531"/>
    <cellStyle name="style1422651245467" xfId="1532"/>
    <cellStyle name="style1422651245467 2" xfId="1533"/>
    <cellStyle name="style1422651245467 2 2" xfId="1534"/>
    <cellStyle name="style1422651245467 3" xfId="1535"/>
    <cellStyle name="style1422651245467 3 2" xfId="1536"/>
    <cellStyle name="style1422651245467 4" xfId="1537"/>
    <cellStyle name="style1422651245503" xfId="1538"/>
    <cellStyle name="style1422651245503 2" xfId="1539"/>
    <cellStyle name="style1422651245503 2 2" xfId="1540"/>
    <cellStyle name="style1422651245503 3" xfId="1541"/>
    <cellStyle name="style1422651245503 3 2" xfId="1542"/>
    <cellStyle name="style1422651245503 4" xfId="1543"/>
    <cellStyle name="style1422651245531" xfId="1544"/>
    <cellStyle name="style1422651245531 2" xfId="1545"/>
    <cellStyle name="style1422651245531 2 2" xfId="1546"/>
    <cellStyle name="style1422651245531 3" xfId="1547"/>
    <cellStyle name="style1422651245531 3 2" xfId="1548"/>
    <cellStyle name="style1422651245531 4" xfId="1549"/>
    <cellStyle name="style1422651245573" xfId="1550"/>
    <cellStyle name="style1422651245573 2" xfId="1551"/>
    <cellStyle name="style1422651245573 2 2" xfId="1552"/>
    <cellStyle name="style1422651245573 3" xfId="1553"/>
    <cellStyle name="style1422651245573 3 2" xfId="1554"/>
    <cellStyle name="style1422651245573 4" xfId="1555"/>
    <cellStyle name="style1422651245611" xfId="1556"/>
    <cellStyle name="style1422651245611 2" xfId="1557"/>
    <cellStyle name="style1422651245611 2 2" xfId="1558"/>
    <cellStyle name="style1422651245611 3" xfId="1559"/>
    <cellStyle name="style1422651245611 3 2" xfId="1560"/>
    <cellStyle name="style1422651245611 4" xfId="1561"/>
    <cellStyle name="style1422651245643" xfId="1562"/>
    <cellStyle name="style1422651245643 2" xfId="1563"/>
    <cellStyle name="style1422651245643 2 2" xfId="1564"/>
    <cellStyle name="style1422651245643 3" xfId="1565"/>
    <cellStyle name="style1422651245643 3 2" xfId="1566"/>
    <cellStyle name="style1422651245643 4" xfId="1567"/>
    <cellStyle name="style1422651245698" xfId="1568"/>
    <cellStyle name="style1422651245698 2" xfId="1569"/>
    <cellStyle name="style1422651245698 2 2" xfId="1570"/>
    <cellStyle name="style1422651245698 3" xfId="1571"/>
    <cellStyle name="style1422651245698 3 2" xfId="1572"/>
    <cellStyle name="style1422651245698 4" xfId="1573"/>
    <cellStyle name="style1422651245762" xfId="1574"/>
    <cellStyle name="style1422651245762 2" xfId="1575"/>
    <cellStyle name="style1422651245762 2 2" xfId="1576"/>
    <cellStyle name="style1422651245762 3" xfId="1577"/>
    <cellStyle name="style1422651245762 3 2" xfId="1578"/>
    <cellStyle name="style1422651245762 4" xfId="1579"/>
    <cellStyle name="style1422651245791" xfId="1580"/>
    <cellStyle name="style1422651245791 2" xfId="1581"/>
    <cellStyle name="style1422651245791 2 2" xfId="1582"/>
    <cellStyle name="style1422651245791 3" xfId="1583"/>
    <cellStyle name="style1422651245791 3 2" xfId="1584"/>
    <cellStyle name="style1422651245791 4" xfId="1585"/>
    <cellStyle name="style1422651245825" xfId="1586"/>
    <cellStyle name="style1422651245825 2" xfId="1587"/>
    <cellStyle name="style1422651245825 2 2" xfId="1588"/>
    <cellStyle name="style1422651245825 3" xfId="1589"/>
    <cellStyle name="style1422651245825 3 2" xfId="1590"/>
    <cellStyle name="style1422651245825 4" xfId="1591"/>
    <cellStyle name="style1422651245855" xfId="1592"/>
    <cellStyle name="style1422651245855 2" xfId="1593"/>
    <cellStyle name="style1422651245855 2 2" xfId="1594"/>
    <cellStyle name="style1422651245855 3" xfId="1595"/>
    <cellStyle name="style1422651245855 3 2" xfId="1596"/>
    <cellStyle name="style1422651245855 4" xfId="1597"/>
    <cellStyle name="style1422651246060" xfId="1598"/>
    <cellStyle name="style1422651246060 2" xfId="1599"/>
    <cellStyle name="style1422651246060 2 2" xfId="1600"/>
    <cellStyle name="style1422651246060 3" xfId="1601"/>
    <cellStyle name="style1422651246060 3 2" xfId="1602"/>
    <cellStyle name="style1422651246060 4" xfId="1603"/>
    <cellStyle name="style1422651246088" xfId="1604"/>
    <cellStyle name="style1422651246088 2" xfId="1605"/>
    <cellStyle name="style1422651246088 2 2" xfId="1606"/>
    <cellStyle name="style1422651246088 3" xfId="1607"/>
    <cellStyle name="style1422651246088 3 2" xfId="1608"/>
    <cellStyle name="style1422651246088 4" xfId="1609"/>
    <cellStyle name="style1422651246118" xfId="1610"/>
    <cellStyle name="style1422651246118 2" xfId="1611"/>
    <cellStyle name="style1422651246118 2 2" xfId="1612"/>
    <cellStyle name="style1422651246118 3" xfId="1613"/>
    <cellStyle name="style1422651246118 3 2" xfId="1614"/>
    <cellStyle name="style1422651246118 4" xfId="1615"/>
    <cellStyle name="style1422651246363" xfId="1616"/>
    <cellStyle name="style1422651246363 2" xfId="1617"/>
    <cellStyle name="style1422651246363 2 2" xfId="1618"/>
    <cellStyle name="style1422651246363 3" xfId="1619"/>
    <cellStyle name="style1422651246363 3 2" xfId="1620"/>
    <cellStyle name="style1422651246363 4" xfId="1621"/>
    <cellStyle name="style1422651246392" xfId="1622"/>
    <cellStyle name="style1422651246392 2" xfId="1623"/>
    <cellStyle name="style1422651246392 2 2" xfId="1624"/>
    <cellStyle name="style1422651246392 3" xfId="1625"/>
    <cellStyle name="style1422651246392 3 2" xfId="1626"/>
    <cellStyle name="style1422651246392 4" xfId="1627"/>
    <cellStyle name="style1422651246691" xfId="1628"/>
    <cellStyle name="style1422651246691 2" xfId="1629"/>
    <cellStyle name="style1422651246691 2 2" xfId="1630"/>
    <cellStyle name="style1422651246691 3" xfId="1631"/>
    <cellStyle name="style1422651246691 3 2" xfId="1632"/>
    <cellStyle name="style1422651246691 4" xfId="1633"/>
    <cellStyle name="style1422651246730" xfId="1634"/>
    <cellStyle name="style1422651246730 2" xfId="1635"/>
    <cellStyle name="style1422651246730 2 2" xfId="1636"/>
    <cellStyle name="style1422651246730 3" xfId="1637"/>
    <cellStyle name="style1422651246730 3 2" xfId="1638"/>
    <cellStyle name="style1422651246730 4" xfId="1639"/>
    <cellStyle name="style1422651246761" xfId="1640"/>
    <cellStyle name="style1422651246761 2" xfId="1641"/>
    <cellStyle name="style1422651246761 2 2" xfId="1642"/>
    <cellStyle name="style1422651246761 3" xfId="1643"/>
    <cellStyle name="style1422651246761 3 2" xfId="1644"/>
    <cellStyle name="style1422651246761 4" xfId="1645"/>
    <cellStyle name="style1422651246790" xfId="1646"/>
    <cellStyle name="style1422651246790 2" xfId="1647"/>
    <cellStyle name="style1422651246790 2 2" xfId="1648"/>
    <cellStyle name="style1422651246790 3" xfId="1649"/>
    <cellStyle name="style1422651246790 3 2" xfId="1650"/>
    <cellStyle name="style1422651246790 4" xfId="1651"/>
    <cellStyle name="style1422651247316" xfId="1652"/>
    <cellStyle name="style1422651247316 2" xfId="1653"/>
    <cellStyle name="style1422651247316 2 2" xfId="1654"/>
    <cellStyle name="style1422651247316 3" xfId="1655"/>
    <cellStyle name="style1422651247316 3 2" xfId="1656"/>
    <cellStyle name="style1422651247316 4" xfId="1657"/>
    <cellStyle name="style1422651247541" xfId="1658"/>
    <cellStyle name="style1422651247541 2" xfId="1659"/>
    <cellStyle name="style1422651247541 2 2" xfId="1660"/>
    <cellStyle name="style1422651247541 3" xfId="1661"/>
    <cellStyle name="style1422651247541 3 2" xfId="1662"/>
    <cellStyle name="style1422651247541 4" xfId="1663"/>
    <cellStyle name="style1422651247659" xfId="1664"/>
    <cellStyle name="style1422651247659 2" xfId="1665"/>
    <cellStyle name="style1422651247659 2 2" xfId="1666"/>
    <cellStyle name="style1422651247659 3" xfId="1667"/>
    <cellStyle name="style1422651247659 3 2" xfId="1668"/>
    <cellStyle name="style1422651247659 4" xfId="1669"/>
    <cellStyle name="style1422651247903" xfId="1670"/>
    <cellStyle name="style1422651247903 2" xfId="1671"/>
    <cellStyle name="style1422651247903 2 2" xfId="1672"/>
    <cellStyle name="style1422651247903 3" xfId="1673"/>
    <cellStyle name="style1422651247903 3 2" xfId="1674"/>
    <cellStyle name="style1422651247903 4" xfId="1675"/>
    <cellStyle name="style1422651247934" xfId="1676"/>
    <cellStyle name="style1422651247934 2" xfId="1677"/>
    <cellStyle name="style1422651247934 2 2" xfId="1678"/>
    <cellStyle name="style1422651247934 3" xfId="1679"/>
    <cellStyle name="style1422651247934 3 2" xfId="1680"/>
    <cellStyle name="style1422651247934 4" xfId="1681"/>
    <cellStyle name="style1422651247964" xfId="1682"/>
    <cellStyle name="style1422651247964 2" xfId="1683"/>
    <cellStyle name="style1422651247964 2 2" xfId="1684"/>
    <cellStyle name="style1422651247964 3" xfId="1685"/>
    <cellStyle name="style1422651247964 3 2" xfId="1686"/>
    <cellStyle name="style1422651247964 4" xfId="1687"/>
    <cellStyle name="style1422651247993" xfId="1688"/>
    <cellStyle name="style1422651247993 2" xfId="1689"/>
    <cellStyle name="style1422651247993 2 2" xfId="1690"/>
    <cellStyle name="style1422651247993 3" xfId="1691"/>
    <cellStyle name="style1422651247993 3 2" xfId="1692"/>
    <cellStyle name="style1422651247993 4" xfId="1693"/>
    <cellStyle name="style1422651248021" xfId="1694"/>
    <cellStyle name="style1422651248021 2" xfId="1695"/>
    <cellStyle name="style1422651248021 2 2" xfId="1696"/>
    <cellStyle name="style1422651248021 3" xfId="1697"/>
    <cellStyle name="style1422651248021 3 2" xfId="1698"/>
    <cellStyle name="style1422651248021 4" xfId="1699"/>
    <cellStyle name="style1422651248049" xfId="1700"/>
    <cellStyle name="style1422651248049 2" xfId="1701"/>
    <cellStyle name="style1422651248049 2 2" xfId="1702"/>
    <cellStyle name="style1422651248049 3" xfId="1703"/>
    <cellStyle name="style1422651248049 3 2" xfId="1704"/>
    <cellStyle name="style1422651248049 4" xfId="1705"/>
    <cellStyle name="style1422651248077" xfId="1706"/>
    <cellStyle name="style1422651248077 2" xfId="1707"/>
    <cellStyle name="style1422651248077 2 2" xfId="1708"/>
    <cellStyle name="style1422651248077 3" xfId="1709"/>
    <cellStyle name="style1422651248077 3 2" xfId="1710"/>
    <cellStyle name="style1422651248077 4" xfId="1711"/>
    <cellStyle name="style1422651248106" xfId="1712"/>
    <cellStyle name="style1422651248106 2" xfId="1713"/>
    <cellStyle name="style1422651248106 2 2" xfId="1714"/>
    <cellStyle name="style1422651248106 3" xfId="1715"/>
    <cellStyle name="style1422651248106 3 2" xfId="1716"/>
    <cellStyle name="style1422651248106 4" xfId="1717"/>
    <cellStyle name="style1422651248135" xfId="1718"/>
    <cellStyle name="style1422651248135 2" xfId="1719"/>
    <cellStyle name="style1422651248135 2 2" xfId="1720"/>
    <cellStyle name="style1422651248135 3" xfId="1721"/>
    <cellStyle name="style1422651248135 3 2" xfId="1722"/>
    <cellStyle name="style1422651248135 4" xfId="1723"/>
    <cellStyle name="style1422888593816" xfId="1724"/>
    <cellStyle name="style1422888593816 2" xfId="1725"/>
    <cellStyle name="style1422888593816 2 2" xfId="1726"/>
    <cellStyle name="style1422888593816 2 2 2" xfId="1727"/>
    <cellStyle name="style1422888593816 2 3" xfId="1728"/>
    <cellStyle name="style1422888593816 2 3 2" xfId="1729"/>
    <cellStyle name="style1422888593816 2 4" xfId="1730"/>
    <cellStyle name="style1422888593816 3" xfId="1731"/>
    <cellStyle name="style1422888593816 3 2" xfId="1732"/>
    <cellStyle name="style1422888593816 4" xfId="1733"/>
    <cellStyle name="style1422888593816 4 2" xfId="1734"/>
    <cellStyle name="style1422888593816 5" xfId="1735"/>
    <cellStyle name="style1422888594002" xfId="1736"/>
    <cellStyle name="style1422888594002 2" xfId="1737"/>
    <cellStyle name="style1422888594002 2 2" xfId="1738"/>
    <cellStyle name="style1422888594002 2 2 2" xfId="1739"/>
    <cellStyle name="style1422888594002 2 3" xfId="1740"/>
    <cellStyle name="style1422888594002 2 3 2" xfId="1741"/>
    <cellStyle name="style1422888594002 2 4" xfId="1742"/>
    <cellStyle name="style1422888594002 3" xfId="1743"/>
    <cellStyle name="style1422888594002 3 2" xfId="1744"/>
    <cellStyle name="style1422888594002 4" xfId="1745"/>
    <cellStyle name="style1422888594002 4 2" xfId="1746"/>
    <cellStyle name="style1422888594002 5" xfId="1747"/>
    <cellStyle name="style1422888594045" xfId="1748"/>
    <cellStyle name="style1422888594045 2" xfId="1749"/>
    <cellStyle name="style1422888594045 2 2" xfId="1750"/>
    <cellStyle name="style1422888594045 2 2 2" xfId="1751"/>
    <cellStyle name="style1422888594045 2 3" xfId="1752"/>
    <cellStyle name="style1422888594045 2 3 2" xfId="1753"/>
    <cellStyle name="style1422888594045 2 4" xfId="1754"/>
    <cellStyle name="style1422888594045 3" xfId="1755"/>
    <cellStyle name="style1422888594045 3 2" xfId="1756"/>
    <cellStyle name="style1422888594045 4" xfId="1757"/>
    <cellStyle name="style1422888594045 4 2" xfId="1758"/>
    <cellStyle name="style1422888594045 5" xfId="1759"/>
    <cellStyle name="style1422888594082" xfId="1760"/>
    <cellStyle name="style1422888594082 2" xfId="1761"/>
    <cellStyle name="style1422888594082 2 2" xfId="1762"/>
    <cellStyle name="style1422888594082 2 2 2" xfId="1763"/>
    <cellStyle name="style1422888594082 2 3" xfId="1764"/>
    <cellStyle name="style1422888594082 2 3 2" xfId="1765"/>
    <cellStyle name="style1422888594082 2 4" xfId="1766"/>
    <cellStyle name="style1422888594082 3" xfId="1767"/>
    <cellStyle name="style1422888594082 3 2" xfId="1768"/>
    <cellStyle name="style1422888594082 4" xfId="1769"/>
    <cellStyle name="style1422888594082 4 2" xfId="1770"/>
    <cellStyle name="style1422888594082 5" xfId="1771"/>
    <cellStyle name="style1422888594128" xfId="1772"/>
    <cellStyle name="style1422888594128 2" xfId="1773"/>
    <cellStyle name="style1422888594128 2 2" xfId="1774"/>
    <cellStyle name="style1422888594128 2 2 2" xfId="1775"/>
    <cellStyle name="style1422888594128 2 3" xfId="1776"/>
    <cellStyle name="style1422888594128 2 3 2" xfId="1777"/>
    <cellStyle name="style1422888594128 2 4" xfId="1778"/>
    <cellStyle name="style1422888594128 3" xfId="1779"/>
    <cellStyle name="style1422888594128 3 2" xfId="1780"/>
    <cellStyle name="style1422888594128 4" xfId="1781"/>
    <cellStyle name="style1422888594128 4 2" xfId="1782"/>
    <cellStyle name="style1422888594128 5" xfId="1783"/>
    <cellStyle name="style1422888594173" xfId="1784"/>
    <cellStyle name="style1422888594173 2" xfId="1785"/>
    <cellStyle name="style1422888594173 2 2" xfId="1786"/>
    <cellStyle name="style1422888594173 2 2 2" xfId="1787"/>
    <cellStyle name="style1422888594173 2 3" xfId="1788"/>
    <cellStyle name="style1422888594173 2 3 2" xfId="1789"/>
    <cellStyle name="style1422888594173 2 4" xfId="1790"/>
    <cellStyle name="style1422888594173 3" xfId="1791"/>
    <cellStyle name="style1422888594173 3 2" xfId="1792"/>
    <cellStyle name="style1422888594173 4" xfId="1793"/>
    <cellStyle name="style1422888594173 4 2" xfId="1794"/>
    <cellStyle name="style1422888594173 5" xfId="1795"/>
    <cellStyle name="style1422888594218" xfId="1796"/>
    <cellStyle name="style1422888594218 2" xfId="1797"/>
    <cellStyle name="style1422888594218 2 2" xfId="1798"/>
    <cellStyle name="style1422888594218 2 2 2" xfId="1799"/>
    <cellStyle name="style1422888594218 2 3" xfId="1800"/>
    <cellStyle name="style1422888594218 2 3 2" xfId="1801"/>
    <cellStyle name="style1422888594218 2 4" xfId="1802"/>
    <cellStyle name="style1422888594218 3" xfId="1803"/>
    <cellStyle name="style1422888594218 3 2" xfId="1804"/>
    <cellStyle name="style1422888594218 4" xfId="1805"/>
    <cellStyle name="style1422888594218 4 2" xfId="1806"/>
    <cellStyle name="style1422888594218 5" xfId="1807"/>
    <cellStyle name="style1422888594267" xfId="1808"/>
    <cellStyle name="style1422888594267 2" xfId="1809"/>
    <cellStyle name="style1422888594267 2 2" xfId="1810"/>
    <cellStyle name="style1422888594267 2 2 2" xfId="1811"/>
    <cellStyle name="style1422888594267 2 3" xfId="1812"/>
    <cellStyle name="style1422888594267 2 3 2" xfId="1813"/>
    <cellStyle name="style1422888594267 2 4" xfId="1814"/>
    <cellStyle name="style1422888594267 3" xfId="1815"/>
    <cellStyle name="style1422888594267 3 2" xfId="1816"/>
    <cellStyle name="style1422888594267 4" xfId="1817"/>
    <cellStyle name="style1422888594267 4 2" xfId="1818"/>
    <cellStyle name="style1422888594267 5" xfId="1819"/>
    <cellStyle name="style1422888594313" xfId="1820"/>
    <cellStyle name="style1422888594313 2" xfId="1821"/>
    <cellStyle name="style1422888594313 2 2" xfId="1822"/>
    <cellStyle name="style1422888594313 2 2 2" xfId="1823"/>
    <cellStyle name="style1422888594313 2 3" xfId="1824"/>
    <cellStyle name="style1422888594313 2 3 2" xfId="1825"/>
    <cellStyle name="style1422888594313 2 4" xfId="1826"/>
    <cellStyle name="style1422888594313 3" xfId="1827"/>
    <cellStyle name="style1422888594313 3 2" xfId="1828"/>
    <cellStyle name="style1422888594313 4" xfId="1829"/>
    <cellStyle name="style1422888594313 4 2" xfId="1830"/>
    <cellStyle name="style1422888594313 5" xfId="1831"/>
    <cellStyle name="style1422888594357" xfId="1832"/>
    <cellStyle name="style1422888594357 2" xfId="1833"/>
    <cellStyle name="style1422888594357 2 2" xfId="1834"/>
    <cellStyle name="style1422888594357 2 2 2" xfId="1835"/>
    <cellStyle name="style1422888594357 2 3" xfId="1836"/>
    <cellStyle name="style1422888594357 2 3 2" xfId="1837"/>
    <cellStyle name="style1422888594357 2 4" xfId="1838"/>
    <cellStyle name="style1422888594357 3" xfId="1839"/>
    <cellStyle name="style1422888594357 3 2" xfId="1840"/>
    <cellStyle name="style1422888594357 4" xfId="1841"/>
    <cellStyle name="style1422888594357 4 2" xfId="1842"/>
    <cellStyle name="style1422888594357 5" xfId="1843"/>
    <cellStyle name="style1422888594402" xfId="1844"/>
    <cellStyle name="style1422888594402 2" xfId="1845"/>
    <cellStyle name="style1422888594402 2 2" xfId="1846"/>
    <cellStyle name="style1422888594402 2 2 2" xfId="1847"/>
    <cellStyle name="style1422888594402 2 3" xfId="1848"/>
    <cellStyle name="style1422888594402 2 3 2" xfId="1849"/>
    <cellStyle name="style1422888594402 2 4" xfId="1850"/>
    <cellStyle name="style1422888594402 3" xfId="1851"/>
    <cellStyle name="style1422888594402 3 2" xfId="1852"/>
    <cellStyle name="style1422888594402 4" xfId="1853"/>
    <cellStyle name="style1422888594402 4 2" xfId="1854"/>
    <cellStyle name="style1422888594402 5" xfId="1855"/>
    <cellStyle name="style1422888594448" xfId="1856"/>
    <cellStyle name="style1422888594448 2" xfId="1857"/>
    <cellStyle name="style1422888594448 2 2" xfId="1858"/>
    <cellStyle name="style1422888594448 2 2 2" xfId="1859"/>
    <cellStyle name="style1422888594448 2 3" xfId="1860"/>
    <cellStyle name="style1422888594448 2 3 2" xfId="1861"/>
    <cellStyle name="style1422888594448 2 4" xfId="1862"/>
    <cellStyle name="style1422888594448 3" xfId="1863"/>
    <cellStyle name="style1422888594448 3 2" xfId="1864"/>
    <cellStyle name="style1422888594448 4" xfId="1865"/>
    <cellStyle name="style1422888594448 4 2" xfId="1866"/>
    <cellStyle name="style1422888594448 5" xfId="1867"/>
    <cellStyle name="style1422888594485" xfId="1868"/>
    <cellStyle name="style1422888594485 2" xfId="1869"/>
    <cellStyle name="style1422888594485 2 2" xfId="1870"/>
    <cellStyle name="style1422888594485 2 2 2" xfId="1871"/>
    <cellStyle name="style1422888594485 2 3" xfId="1872"/>
    <cellStyle name="style1422888594485 2 3 2" xfId="1873"/>
    <cellStyle name="style1422888594485 2 4" xfId="1874"/>
    <cellStyle name="style1422888594485 3" xfId="1875"/>
    <cellStyle name="style1422888594485 3 2" xfId="1876"/>
    <cellStyle name="style1422888594485 4" xfId="1877"/>
    <cellStyle name="style1422888594485 4 2" xfId="1878"/>
    <cellStyle name="style1422888594485 5" xfId="1879"/>
    <cellStyle name="style1422888594521" xfId="1880"/>
    <cellStyle name="style1422888594521 2" xfId="1881"/>
    <cellStyle name="style1422888594521 2 2" xfId="1882"/>
    <cellStyle name="style1422888594521 2 2 2" xfId="1883"/>
    <cellStyle name="style1422888594521 2 3" xfId="1884"/>
    <cellStyle name="style1422888594521 2 3 2" xfId="1885"/>
    <cellStyle name="style1422888594521 2 4" xfId="1886"/>
    <cellStyle name="style1422888594521 3" xfId="1887"/>
    <cellStyle name="style1422888594521 3 2" xfId="1888"/>
    <cellStyle name="style1422888594521 4" xfId="1889"/>
    <cellStyle name="style1422888594521 4 2" xfId="1890"/>
    <cellStyle name="style1422888594521 5" xfId="1891"/>
    <cellStyle name="style1422888594569" xfId="1892"/>
    <cellStyle name="style1422888594569 2" xfId="1893"/>
    <cellStyle name="style1422888594569 2 2" xfId="1894"/>
    <cellStyle name="style1422888594569 2 2 2" xfId="1895"/>
    <cellStyle name="style1422888594569 2 3" xfId="1896"/>
    <cellStyle name="style1422888594569 2 3 2" xfId="1897"/>
    <cellStyle name="style1422888594569 2 4" xfId="1898"/>
    <cellStyle name="style1422888594569 3" xfId="1899"/>
    <cellStyle name="style1422888594569 3 2" xfId="1900"/>
    <cellStyle name="style1422888594569 4" xfId="1901"/>
    <cellStyle name="style1422888594569 4 2" xfId="1902"/>
    <cellStyle name="style1422888594569 5" xfId="1903"/>
    <cellStyle name="style1422888594604" xfId="1904"/>
    <cellStyle name="style1422888594604 2" xfId="1905"/>
    <cellStyle name="style1422888594604 2 2" xfId="1906"/>
    <cellStyle name="style1422888594604 2 2 2" xfId="1907"/>
    <cellStyle name="style1422888594604 2 3" xfId="1908"/>
    <cellStyle name="style1422888594604 2 3 2" xfId="1909"/>
    <cellStyle name="style1422888594604 2 4" xfId="1910"/>
    <cellStyle name="style1422888594604 3" xfId="1911"/>
    <cellStyle name="style1422888594604 3 2" xfId="1912"/>
    <cellStyle name="style1422888594604 4" xfId="1913"/>
    <cellStyle name="style1422888594604 4 2" xfId="1914"/>
    <cellStyle name="style1422888594604 5" xfId="1915"/>
    <cellStyle name="style1422888594649" xfId="1916"/>
    <cellStyle name="style1422888594649 2" xfId="1917"/>
    <cellStyle name="style1422888594649 2 2" xfId="1918"/>
    <cellStyle name="style1422888594649 2 2 2" xfId="1919"/>
    <cellStyle name="style1422888594649 2 3" xfId="1920"/>
    <cellStyle name="style1422888594649 2 3 2" xfId="1921"/>
    <cellStyle name="style1422888594649 2 4" xfId="1922"/>
    <cellStyle name="style1422888594649 3" xfId="1923"/>
    <cellStyle name="style1422888594649 3 2" xfId="1924"/>
    <cellStyle name="style1422888594649 4" xfId="1925"/>
    <cellStyle name="style1422888594649 4 2" xfId="1926"/>
    <cellStyle name="style1422888594649 5" xfId="1927"/>
    <cellStyle name="style1422888594694" xfId="1928"/>
    <cellStyle name="style1422888594694 2" xfId="1929"/>
    <cellStyle name="style1422888594694 2 2" xfId="1930"/>
    <cellStyle name="style1422888594694 2 2 2" xfId="1931"/>
    <cellStyle name="style1422888594694 2 3" xfId="1932"/>
    <cellStyle name="style1422888594694 2 3 2" xfId="1933"/>
    <cellStyle name="style1422888594694 2 4" xfId="1934"/>
    <cellStyle name="style1422888594694 3" xfId="1935"/>
    <cellStyle name="style1422888594694 3 2" xfId="1936"/>
    <cellStyle name="style1422888594694 4" xfId="1937"/>
    <cellStyle name="style1422888594694 4 2" xfId="1938"/>
    <cellStyle name="style1422888594694 5" xfId="1939"/>
    <cellStyle name="style1422888594739" xfId="1940"/>
    <cellStyle name="style1422888594739 2" xfId="1941"/>
    <cellStyle name="style1422888594739 2 2" xfId="1942"/>
    <cellStyle name="style1422888594739 2 2 2" xfId="1943"/>
    <cellStyle name="style1422888594739 2 3" xfId="1944"/>
    <cellStyle name="style1422888594739 2 3 2" xfId="1945"/>
    <cellStyle name="style1422888594739 2 4" xfId="1946"/>
    <cellStyle name="style1422888594739 3" xfId="1947"/>
    <cellStyle name="style1422888594739 3 2" xfId="1948"/>
    <cellStyle name="style1422888594739 4" xfId="1949"/>
    <cellStyle name="style1422888594739 4 2" xfId="1950"/>
    <cellStyle name="style1422888594739 5" xfId="1951"/>
    <cellStyle name="style1422888594786" xfId="1952"/>
    <cellStyle name="style1422888594786 2" xfId="1953"/>
    <cellStyle name="style1422888594786 2 2" xfId="1954"/>
    <cellStyle name="style1422888594786 2 2 2" xfId="1955"/>
    <cellStyle name="style1422888594786 2 3" xfId="1956"/>
    <cellStyle name="style1422888594786 2 3 2" xfId="1957"/>
    <cellStyle name="style1422888594786 2 4" xfId="1958"/>
    <cellStyle name="style1422888594786 3" xfId="1959"/>
    <cellStyle name="style1422888594786 3 2" xfId="1960"/>
    <cellStyle name="style1422888594786 4" xfId="1961"/>
    <cellStyle name="style1422888594786 4 2" xfId="1962"/>
    <cellStyle name="style1422888594786 5" xfId="1963"/>
    <cellStyle name="style1422888594831" xfId="1964"/>
    <cellStyle name="style1422888594831 2" xfId="1965"/>
    <cellStyle name="style1422888594831 2 2" xfId="1966"/>
    <cellStyle name="style1422888594831 2 2 2" xfId="1967"/>
    <cellStyle name="style1422888594831 2 3" xfId="1968"/>
    <cellStyle name="style1422888594831 2 3 2" xfId="1969"/>
    <cellStyle name="style1422888594831 2 4" xfId="1970"/>
    <cellStyle name="style1422888594831 3" xfId="1971"/>
    <cellStyle name="style1422888594831 3 2" xfId="1972"/>
    <cellStyle name="style1422888594831 4" xfId="1973"/>
    <cellStyle name="style1422888594831 4 2" xfId="1974"/>
    <cellStyle name="style1422888594831 5" xfId="1975"/>
    <cellStyle name="style1422888594877" xfId="1976"/>
    <cellStyle name="style1422888594877 2" xfId="1977"/>
    <cellStyle name="style1422888594877 2 2" xfId="1978"/>
    <cellStyle name="style1422888594877 2 2 2" xfId="1979"/>
    <cellStyle name="style1422888594877 2 3" xfId="1980"/>
    <cellStyle name="style1422888594877 2 3 2" xfId="1981"/>
    <cellStyle name="style1422888594877 2 4" xfId="1982"/>
    <cellStyle name="style1422888594877 3" xfId="1983"/>
    <cellStyle name="style1422888594877 3 2" xfId="1984"/>
    <cellStyle name="style1422888594877 4" xfId="1985"/>
    <cellStyle name="style1422888594877 4 2" xfId="1986"/>
    <cellStyle name="style1422888594877 5" xfId="1987"/>
    <cellStyle name="style1422888594924" xfId="1988"/>
    <cellStyle name="style1422888594924 2" xfId="1989"/>
    <cellStyle name="style1422888594924 2 2" xfId="1990"/>
    <cellStyle name="style1422888594924 2 2 2" xfId="1991"/>
    <cellStyle name="style1422888594924 2 3" xfId="1992"/>
    <cellStyle name="style1422888594924 2 3 2" xfId="1993"/>
    <cellStyle name="style1422888594924 2 4" xfId="1994"/>
    <cellStyle name="style1422888594924 3" xfId="1995"/>
    <cellStyle name="style1422888594924 3 2" xfId="1996"/>
    <cellStyle name="style1422888594924 4" xfId="1997"/>
    <cellStyle name="style1422888594924 4 2" xfId="1998"/>
    <cellStyle name="style1422888594924 5" xfId="1999"/>
    <cellStyle name="style1422888594970" xfId="2000"/>
    <cellStyle name="style1422888594970 2" xfId="2001"/>
    <cellStyle name="style1422888594970 2 2" xfId="2002"/>
    <cellStyle name="style1422888594970 2 2 2" xfId="2003"/>
    <cellStyle name="style1422888594970 2 3" xfId="2004"/>
    <cellStyle name="style1422888594970 2 3 2" xfId="2005"/>
    <cellStyle name="style1422888594970 2 4" xfId="2006"/>
    <cellStyle name="style1422888594970 3" xfId="2007"/>
    <cellStyle name="style1422888594970 3 2" xfId="2008"/>
    <cellStyle name="style1422888594970 4" xfId="2009"/>
    <cellStyle name="style1422888594970 4 2" xfId="2010"/>
    <cellStyle name="style1422888594970 5" xfId="2011"/>
    <cellStyle name="style1422888595018" xfId="2012"/>
    <cellStyle name="style1422888595018 2" xfId="2013"/>
    <cellStyle name="style1422888595018 2 2" xfId="2014"/>
    <cellStyle name="style1422888595018 2 2 2" xfId="2015"/>
    <cellStyle name="style1422888595018 2 3" xfId="2016"/>
    <cellStyle name="style1422888595018 2 3 2" xfId="2017"/>
    <cellStyle name="style1422888595018 2 4" xfId="2018"/>
    <cellStyle name="style1422888595018 3" xfId="2019"/>
    <cellStyle name="style1422888595018 3 2" xfId="2020"/>
    <cellStyle name="style1422888595018 4" xfId="2021"/>
    <cellStyle name="style1422888595018 4 2" xfId="2022"/>
    <cellStyle name="style1422888595018 5" xfId="2023"/>
    <cellStyle name="style1422888595063" xfId="2024"/>
    <cellStyle name="style1422888595063 2" xfId="2025"/>
    <cellStyle name="style1422888595063 2 2" xfId="2026"/>
    <cellStyle name="style1422888595063 2 2 2" xfId="2027"/>
    <cellStyle name="style1422888595063 2 3" xfId="2028"/>
    <cellStyle name="style1422888595063 2 3 2" xfId="2029"/>
    <cellStyle name="style1422888595063 2 4" xfId="2030"/>
    <cellStyle name="style1422888595063 3" xfId="2031"/>
    <cellStyle name="style1422888595063 3 2" xfId="2032"/>
    <cellStyle name="style1422888595063 4" xfId="2033"/>
    <cellStyle name="style1422888595063 4 2" xfId="2034"/>
    <cellStyle name="style1422888595063 5" xfId="2035"/>
    <cellStyle name="style1422888595098" xfId="2036"/>
    <cellStyle name="style1422888595098 2" xfId="2037"/>
    <cellStyle name="style1422888595098 2 2" xfId="2038"/>
    <cellStyle name="style1422888595098 2 2 2" xfId="2039"/>
    <cellStyle name="style1422888595098 2 3" xfId="2040"/>
    <cellStyle name="style1422888595098 2 3 2" xfId="2041"/>
    <cellStyle name="style1422888595098 2 4" xfId="2042"/>
    <cellStyle name="style1422888595098 3" xfId="2043"/>
    <cellStyle name="style1422888595098 3 2" xfId="2044"/>
    <cellStyle name="style1422888595098 4" xfId="2045"/>
    <cellStyle name="style1422888595098 4 2" xfId="2046"/>
    <cellStyle name="style1422888595098 5" xfId="2047"/>
    <cellStyle name="style1422888595141" xfId="2048"/>
    <cellStyle name="style1422888595141 2" xfId="2049"/>
    <cellStyle name="style1422888595141 2 2" xfId="2050"/>
    <cellStyle name="style1422888595141 2 2 2" xfId="2051"/>
    <cellStyle name="style1422888595141 2 3" xfId="2052"/>
    <cellStyle name="style1422888595141 2 3 2" xfId="2053"/>
    <cellStyle name="style1422888595141 2 4" xfId="2054"/>
    <cellStyle name="style1422888595141 3" xfId="2055"/>
    <cellStyle name="style1422888595141 3 2" xfId="2056"/>
    <cellStyle name="style1422888595141 4" xfId="2057"/>
    <cellStyle name="style1422888595141 4 2" xfId="2058"/>
    <cellStyle name="style1422888595141 5" xfId="2059"/>
    <cellStyle name="style1422888595184" xfId="2060"/>
    <cellStyle name="style1422888595184 2" xfId="2061"/>
    <cellStyle name="style1422888595184 2 2" xfId="2062"/>
    <cellStyle name="style1422888595184 2 2 2" xfId="2063"/>
    <cellStyle name="style1422888595184 2 3" xfId="2064"/>
    <cellStyle name="style1422888595184 2 3 2" xfId="2065"/>
    <cellStyle name="style1422888595184 2 4" xfId="2066"/>
    <cellStyle name="style1422888595184 3" xfId="2067"/>
    <cellStyle name="style1422888595184 3 2" xfId="2068"/>
    <cellStyle name="style1422888595184 4" xfId="2069"/>
    <cellStyle name="style1422888595184 4 2" xfId="2070"/>
    <cellStyle name="style1422888595184 5" xfId="2071"/>
    <cellStyle name="style1422888595227" xfId="2072"/>
    <cellStyle name="style1422888595227 2" xfId="2073"/>
    <cellStyle name="style1422888595227 2 2" xfId="2074"/>
    <cellStyle name="style1422888595227 2 2 2" xfId="2075"/>
    <cellStyle name="style1422888595227 2 3" xfId="2076"/>
    <cellStyle name="style1422888595227 2 3 2" xfId="2077"/>
    <cellStyle name="style1422888595227 2 4" xfId="2078"/>
    <cellStyle name="style1422888595227 3" xfId="2079"/>
    <cellStyle name="style1422888595227 3 2" xfId="2080"/>
    <cellStyle name="style1422888595227 4" xfId="2081"/>
    <cellStyle name="style1422888595227 4 2" xfId="2082"/>
    <cellStyle name="style1422888595227 5" xfId="2083"/>
    <cellStyle name="style1422888595270" xfId="2084"/>
    <cellStyle name="style1422888595270 2" xfId="2085"/>
    <cellStyle name="style1422888595270 2 2" xfId="2086"/>
    <cellStyle name="style1422888595270 2 2 2" xfId="2087"/>
    <cellStyle name="style1422888595270 2 3" xfId="2088"/>
    <cellStyle name="style1422888595270 2 3 2" xfId="2089"/>
    <cellStyle name="style1422888595270 2 4" xfId="2090"/>
    <cellStyle name="style1422888595270 3" xfId="2091"/>
    <cellStyle name="style1422888595270 3 2" xfId="2092"/>
    <cellStyle name="style1422888595270 4" xfId="2093"/>
    <cellStyle name="style1422888595270 4 2" xfId="2094"/>
    <cellStyle name="style1422888595270 5" xfId="2095"/>
    <cellStyle name="style1422888595314" xfId="2096"/>
    <cellStyle name="style1422888595314 2" xfId="2097"/>
    <cellStyle name="style1422888595314 2 2" xfId="2098"/>
    <cellStyle name="style1422888595314 2 2 2" xfId="2099"/>
    <cellStyle name="style1422888595314 2 3" xfId="2100"/>
    <cellStyle name="style1422888595314 2 3 2" xfId="2101"/>
    <cellStyle name="style1422888595314 2 4" xfId="2102"/>
    <cellStyle name="style1422888595314 3" xfId="2103"/>
    <cellStyle name="style1422888595314 3 2" xfId="2104"/>
    <cellStyle name="style1422888595314 4" xfId="2105"/>
    <cellStyle name="style1422888595314 4 2" xfId="2106"/>
    <cellStyle name="style1422888595314 5" xfId="2107"/>
    <cellStyle name="style1422888595357" xfId="2108"/>
    <cellStyle name="style1422888595357 2" xfId="2109"/>
    <cellStyle name="style1422888595357 2 2" xfId="2110"/>
    <cellStyle name="style1422888595357 2 2 2" xfId="2111"/>
    <cellStyle name="style1422888595357 2 3" xfId="2112"/>
    <cellStyle name="style1422888595357 2 3 2" xfId="2113"/>
    <cellStyle name="style1422888595357 2 4" xfId="2114"/>
    <cellStyle name="style1422888595357 3" xfId="2115"/>
    <cellStyle name="style1422888595357 3 2" xfId="2116"/>
    <cellStyle name="style1422888595357 4" xfId="2117"/>
    <cellStyle name="style1422888595357 4 2" xfId="2118"/>
    <cellStyle name="style1422888595357 5" xfId="2119"/>
    <cellStyle name="style1422888595393" xfId="2120"/>
    <cellStyle name="style1422888595393 2" xfId="2121"/>
    <cellStyle name="style1422888595393 2 2" xfId="2122"/>
    <cellStyle name="style1422888595393 2 2 2" xfId="2123"/>
    <cellStyle name="style1422888595393 2 3" xfId="2124"/>
    <cellStyle name="style1422888595393 2 3 2" xfId="2125"/>
    <cellStyle name="style1422888595393 2 4" xfId="2126"/>
    <cellStyle name="style1422888595393 3" xfId="2127"/>
    <cellStyle name="style1422888595393 3 2" xfId="2128"/>
    <cellStyle name="style1422888595393 4" xfId="2129"/>
    <cellStyle name="style1422888595393 4 2" xfId="2130"/>
    <cellStyle name="style1422888595393 5" xfId="2131"/>
    <cellStyle name="style1422888595426" xfId="2132"/>
    <cellStyle name="style1422888595426 2" xfId="2133"/>
    <cellStyle name="style1422888595426 2 2" xfId="2134"/>
    <cellStyle name="style1422888595426 2 2 2" xfId="2135"/>
    <cellStyle name="style1422888595426 2 3" xfId="2136"/>
    <cellStyle name="style1422888595426 2 3 2" xfId="2137"/>
    <cellStyle name="style1422888595426 2 4" xfId="2138"/>
    <cellStyle name="style1422888595426 3" xfId="2139"/>
    <cellStyle name="style1422888595426 3 2" xfId="2140"/>
    <cellStyle name="style1422888595426 4" xfId="2141"/>
    <cellStyle name="style1422888595426 4 2" xfId="2142"/>
    <cellStyle name="style1422888595426 5" xfId="2143"/>
    <cellStyle name="style1422888595460" xfId="2144"/>
    <cellStyle name="style1422888595460 2" xfId="2145"/>
    <cellStyle name="style1422888595460 2 2" xfId="2146"/>
    <cellStyle name="style1422888595460 2 2 2" xfId="2147"/>
    <cellStyle name="style1422888595460 2 3" xfId="2148"/>
    <cellStyle name="style1422888595460 2 3 2" xfId="2149"/>
    <cellStyle name="style1422888595460 2 4" xfId="2150"/>
    <cellStyle name="style1422888595460 3" xfId="2151"/>
    <cellStyle name="style1422888595460 3 2" xfId="2152"/>
    <cellStyle name="style1422888595460 4" xfId="2153"/>
    <cellStyle name="style1422888595460 4 2" xfId="2154"/>
    <cellStyle name="style1422888595460 5" xfId="2155"/>
    <cellStyle name="style1422888595494" xfId="2156"/>
    <cellStyle name="style1422888595494 2" xfId="2157"/>
    <cellStyle name="style1422888595494 2 2" xfId="2158"/>
    <cellStyle name="style1422888595494 2 2 2" xfId="2159"/>
    <cellStyle name="style1422888595494 2 3" xfId="2160"/>
    <cellStyle name="style1422888595494 2 3 2" xfId="2161"/>
    <cellStyle name="style1422888595494 2 4" xfId="2162"/>
    <cellStyle name="style1422888595494 3" xfId="2163"/>
    <cellStyle name="style1422888595494 3 2" xfId="2164"/>
    <cellStyle name="style1422888595494 4" xfId="2165"/>
    <cellStyle name="style1422888595494 4 2" xfId="2166"/>
    <cellStyle name="style1422888595494 5" xfId="2167"/>
    <cellStyle name="style1422888595536" xfId="2168"/>
    <cellStyle name="style1422888595536 2" xfId="2169"/>
    <cellStyle name="style1422888595536 2 2" xfId="2170"/>
    <cellStyle name="style1422888595536 2 2 2" xfId="2171"/>
    <cellStyle name="style1422888595536 2 3" xfId="2172"/>
    <cellStyle name="style1422888595536 2 3 2" xfId="2173"/>
    <cellStyle name="style1422888595536 2 4" xfId="2174"/>
    <cellStyle name="style1422888595536 3" xfId="2175"/>
    <cellStyle name="style1422888595536 3 2" xfId="2176"/>
    <cellStyle name="style1422888595536 4" xfId="2177"/>
    <cellStyle name="style1422888595536 4 2" xfId="2178"/>
    <cellStyle name="style1422888595536 5" xfId="2179"/>
    <cellStyle name="style1422888595579" xfId="2180"/>
    <cellStyle name="style1422888595579 2" xfId="2181"/>
    <cellStyle name="style1422888595579 2 2" xfId="2182"/>
    <cellStyle name="style1422888595579 2 2 2" xfId="2183"/>
    <cellStyle name="style1422888595579 2 3" xfId="2184"/>
    <cellStyle name="style1422888595579 2 3 2" xfId="2185"/>
    <cellStyle name="style1422888595579 2 4" xfId="2186"/>
    <cellStyle name="style1422888595579 3" xfId="2187"/>
    <cellStyle name="style1422888595579 3 2" xfId="2188"/>
    <cellStyle name="style1422888595579 4" xfId="2189"/>
    <cellStyle name="style1422888595579 4 2" xfId="2190"/>
    <cellStyle name="style1422888595579 5" xfId="2191"/>
    <cellStyle name="style1422888595623" xfId="2192"/>
    <cellStyle name="style1422888595623 2" xfId="2193"/>
    <cellStyle name="style1422888595623 2 2" xfId="2194"/>
    <cellStyle name="style1422888595623 2 2 2" xfId="2195"/>
    <cellStyle name="style1422888595623 2 3" xfId="2196"/>
    <cellStyle name="style1422888595623 2 3 2" xfId="2197"/>
    <cellStyle name="style1422888595623 2 4" xfId="2198"/>
    <cellStyle name="style1422888595623 3" xfId="2199"/>
    <cellStyle name="style1422888595623 3 2" xfId="2200"/>
    <cellStyle name="style1422888595623 4" xfId="2201"/>
    <cellStyle name="style1422888595623 4 2" xfId="2202"/>
    <cellStyle name="style1422888595623 5" xfId="2203"/>
    <cellStyle name="style1422888595665" xfId="2204"/>
    <cellStyle name="style1422888595665 2" xfId="2205"/>
    <cellStyle name="style1422888595665 2 2" xfId="2206"/>
    <cellStyle name="style1422888595665 2 2 2" xfId="2207"/>
    <cellStyle name="style1422888595665 2 3" xfId="2208"/>
    <cellStyle name="style1422888595665 2 3 2" xfId="2209"/>
    <cellStyle name="style1422888595665 2 4" xfId="2210"/>
    <cellStyle name="style1422888595665 3" xfId="2211"/>
    <cellStyle name="style1422888595665 3 2" xfId="2212"/>
    <cellStyle name="style1422888595665 4" xfId="2213"/>
    <cellStyle name="style1422888595665 4 2" xfId="2214"/>
    <cellStyle name="style1422888595665 5" xfId="2215"/>
    <cellStyle name="style1422888595707" xfId="2216"/>
    <cellStyle name="style1422888595707 2" xfId="2217"/>
    <cellStyle name="style1422888595707 2 2" xfId="2218"/>
    <cellStyle name="style1422888595707 2 2 2" xfId="2219"/>
    <cellStyle name="style1422888595707 2 3" xfId="2220"/>
    <cellStyle name="style1422888595707 2 3 2" xfId="2221"/>
    <cellStyle name="style1422888595707 2 4" xfId="2222"/>
    <cellStyle name="style1422888595707 3" xfId="2223"/>
    <cellStyle name="style1422888595707 3 2" xfId="2224"/>
    <cellStyle name="style1422888595707 4" xfId="2225"/>
    <cellStyle name="style1422888595707 4 2" xfId="2226"/>
    <cellStyle name="style1422888595707 5" xfId="2227"/>
    <cellStyle name="style1422888595750" xfId="2228"/>
    <cellStyle name="style1422888595750 2" xfId="2229"/>
    <cellStyle name="style1422888595750 2 2" xfId="2230"/>
    <cellStyle name="style1422888595750 2 2 2" xfId="2231"/>
    <cellStyle name="style1422888595750 2 3" xfId="2232"/>
    <cellStyle name="style1422888595750 2 3 2" xfId="2233"/>
    <cellStyle name="style1422888595750 2 4" xfId="2234"/>
    <cellStyle name="style1422888595750 3" xfId="2235"/>
    <cellStyle name="style1422888595750 3 2" xfId="2236"/>
    <cellStyle name="style1422888595750 4" xfId="2237"/>
    <cellStyle name="style1422888595750 4 2" xfId="2238"/>
    <cellStyle name="style1422888595750 5" xfId="2239"/>
    <cellStyle name="style1422888595792" xfId="2240"/>
    <cellStyle name="style1422888595792 2" xfId="2241"/>
    <cellStyle name="style1422888595792 2 2" xfId="2242"/>
    <cellStyle name="style1422888595792 2 2 2" xfId="2243"/>
    <cellStyle name="style1422888595792 2 3" xfId="2244"/>
    <cellStyle name="style1422888595792 2 3 2" xfId="2245"/>
    <cellStyle name="style1422888595792 2 4" xfId="2246"/>
    <cellStyle name="style1422888595792 3" xfId="2247"/>
    <cellStyle name="style1422888595792 3 2" xfId="2248"/>
    <cellStyle name="style1422888595792 4" xfId="2249"/>
    <cellStyle name="style1422888595792 4 2" xfId="2250"/>
    <cellStyle name="style1422888595792 5" xfId="2251"/>
    <cellStyle name="style1422888595834" xfId="2252"/>
    <cellStyle name="style1422888595834 2" xfId="2253"/>
    <cellStyle name="style1422888595834 2 2" xfId="2254"/>
    <cellStyle name="style1422888595834 2 2 2" xfId="2255"/>
    <cellStyle name="style1422888595834 2 3" xfId="2256"/>
    <cellStyle name="style1422888595834 2 3 2" xfId="2257"/>
    <cellStyle name="style1422888595834 2 4" xfId="2258"/>
    <cellStyle name="style1422888595834 3" xfId="2259"/>
    <cellStyle name="style1422888595834 3 2" xfId="2260"/>
    <cellStyle name="style1422888595834 4" xfId="2261"/>
    <cellStyle name="style1422888595834 4 2" xfId="2262"/>
    <cellStyle name="style1422888595834 5" xfId="2263"/>
    <cellStyle name="style1422888595877" xfId="2264"/>
    <cellStyle name="style1422888595877 2" xfId="2265"/>
    <cellStyle name="style1422888595877 2 2" xfId="2266"/>
    <cellStyle name="style1422888595877 2 2 2" xfId="2267"/>
    <cellStyle name="style1422888595877 2 3" xfId="2268"/>
    <cellStyle name="style1422888595877 2 3 2" xfId="2269"/>
    <cellStyle name="style1422888595877 2 4" xfId="2270"/>
    <cellStyle name="style1422888595877 3" xfId="2271"/>
    <cellStyle name="style1422888595877 3 2" xfId="2272"/>
    <cellStyle name="style1422888595877 4" xfId="2273"/>
    <cellStyle name="style1422888595877 4 2" xfId="2274"/>
    <cellStyle name="style1422888595877 5" xfId="2275"/>
    <cellStyle name="style1422888595919" xfId="2276"/>
    <cellStyle name="style1422888595919 2" xfId="2277"/>
    <cellStyle name="style1422888595919 2 2" xfId="2278"/>
    <cellStyle name="style1422888595919 2 2 2" xfId="2279"/>
    <cellStyle name="style1422888595919 2 3" xfId="2280"/>
    <cellStyle name="style1422888595919 2 3 2" xfId="2281"/>
    <cellStyle name="style1422888595919 2 4" xfId="2282"/>
    <cellStyle name="style1422888595919 3" xfId="2283"/>
    <cellStyle name="style1422888595919 3 2" xfId="2284"/>
    <cellStyle name="style1422888595919 4" xfId="2285"/>
    <cellStyle name="style1422888595919 4 2" xfId="2286"/>
    <cellStyle name="style1422888595919 5" xfId="2287"/>
    <cellStyle name="style1422888595953" xfId="2288"/>
    <cellStyle name="style1422888595953 2" xfId="2289"/>
    <cellStyle name="style1422888595953 2 2" xfId="2290"/>
    <cellStyle name="style1422888595953 2 2 2" xfId="2291"/>
    <cellStyle name="style1422888595953 2 3" xfId="2292"/>
    <cellStyle name="style1422888595953 2 3 2" xfId="2293"/>
    <cellStyle name="style1422888595953 2 4" xfId="2294"/>
    <cellStyle name="style1422888595953 3" xfId="2295"/>
    <cellStyle name="style1422888595953 3 2" xfId="2296"/>
    <cellStyle name="style1422888595953 4" xfId="2297"/>
    <cellStyle name="style1422888595953 4 2" xfId="2298"/>
    <cellStyle name="style1422888595953 5" xfId="2299"/>
    <cellStyle name="style1422888595987" xfId="2300"/>
    <cellStyle name="style1422888595987 2" xfId="2301"/>
    <cellStyle name="style1422888595987 2 2" xfId="2302"/>
    <cellStyle name="style1422888595987 2 2 2" xfId="2303"/>
    <cellStyle name="style1422888595987 2 3" xfId="2304"/>
    <cellStyle name="style1422888595987 2 3 2" xfId="2305"/>
    <cellStyle name="style1422888595987 2 4" xfId="2306"/>
    <cellStyle name="style1422888595987 3" xfId="2307"/>
    <cellStyle name="style1422888595987 3 2" xfId="2308"/>
    <cellStyle name="style1422888595987 4" xfId="2309"/>
    <cellStyle name="style1422888595987 4 2" xfId="2310"/>
    <cellStyle name="style1422888595987 5" xfId="2311"/>
    <cellStyle name="style1422888596113" xfId="2312"/>
    <cellStyle name="style1422888596113 2" xfId="2313"/>
    <cellStyle name="style1422888596113 2 2" xfId="2314"/>
    <cellStyle name="style1422888596113 2 2 2" xfId="2315"/>
    <cellStyle name="style1422888596113 2 3" xfId="2316"/>
    <cellStyle name="style1422888596113 2 3 2" xfId="2317"/>
    <cellStyle name="style1422888596113 2 4" xfId="2318"/>
    <cellStyle name="style1422888596113 3" xfId="2319"/>
    <cellStyle name="style1422888596113 3 2" xfId="2320"/>
    <cellStyle name="style1422888596113 4" xfId="2321"/>
    <cellStyle name="style1422888596113 4 2" xfId="2322"/>
    <cellStyle name="style1422888596113 5" xfId="2323"/>
    <cellStyle name="style1422888596148" xfId="2324"/>
    <cellStyle name="style1422888596148 2" xfId="2325"/>
    <cellStyle name="style1422888596148 2 2" xfId="2326"/>
    <cellStyle name="style1422888596148 2 2 2" xfId="2327"/>
    <cellStyle name="style1422888596148 2 3" xfId="2328"/>
    <cellStyle name="style1422888596148 2 3 2" xfId="2329"/>
    <cellStyle name="style1422888596148 2 4" xfId="2330"/>
    <cellStyle name="style1422888596148 3" xfId="2331"/>
    <cellStyle name="style1422888596148 3 2" xfId="2332"/>
    <cellStyle name="style1422888596148 4" xfId="2333"/>
    <cellStyle name="style1422888596148 4 2" xfId="2334"/>
    <cellStyle name="style1422888596148 5" xfId="2335"/>
    <cellStyle name="style1422888596188" xfId="2336"/>
    <cellStyle name="style1422888596188 2" xfId="2337"/>
    <cellStyle name="style1422888596188 2 2" xfId="2338"/>
    <cellStyle name="style1422888596188 2 2 2" xfId="2339"/>
    <cellStyle name="style1422888596188 2 3" xfId="2340"/>
    <cellStyle name="style1422888596188 2 3 2" xfId="2341"/>
    <cellStyle name="style1422888596188 2 4" xfId="2342"/>
    <cellStyle name="style1422888596188 3" xfId="2343"/>
    <cellStyle name="style1422888596188 3 2" xfId="2344"/>
    <cellStyle name="style1422888596188 4" xfId="2345"/>
    <cellStyle name="style1422888596188 4 2" xfId="2346"/>
    <cellStyle name="style1422888596188 5" xfId="2347"/>
    <cellStyle name="style1422888596222" xfId="2348"/>
    <cellStyle name="style1422888596222 2" xfId="2349"/>
    <cellStyle name="style1422888596222 2 2" xfId="2350"/>
    <cellStyle name="style1422888596222 2 2 2" xfId="2351"/>
    <cellStyle name="style1422888596222 2 3" xfId="2352"/>
    <cellStyle name="style1422888596222 2 3 2" xfId="2353"/>
    <cellStyle name="style1422888596222 2 4" xfId="2354"/>
    <cellStyle name="style1422888596222 3" xfId="2355"/>
    <cellStyle name="style1422888596222 3 2" xfId="2356"/>
    <cellStyle name="style1422888596222 4" xfId="2357"/>
    <cellStyle name="style1422888596222 4 2" xfId="2358"/>
    <cellStyle name="style1422888596222 5" xfId="2359"/>
    <cellStyle name="style1422888596254" xfId="2360"/>
    <cellStyle name="style1422888596254 2" xfId="2361"/>
    <cellStyle name="style1422888596254 2 2" xfId="2362"/>
    <cellStyle name="style1422888596254 2 2 2" xfId="2363"/>
    <cellStyle name="style1422888596254 2 3" xfId="2364"/>
    <cellStyle name="style1422888596254 2 3 2" xfId="2365"/>
    <cellStyle name="style1422888596254 2 4" xfId="2366"/>
    <cellStyle name="style1422888596254 3" xfId="2367"/>
    <cellStyle name="style1422888596254 3 2" xfId="2368"/>
    <cellStyle name="style1422888596254 4" xfId="2369"/>
    <cellStyle name="style1422888596254 4 2" xfId="2370"/>
    <cellStyle name="style1422888596254 5" xfId="2371"/>
    <cellStyle name="style1422888596287" xfId="2372"/>
    <cellStyle name="style1422888596287 2" xfId="2373"/>
    <cellStyle name="style1422888596287 2 2" xfId="2374"/>
    <cellStyle name="style1422888596287 2 2 2" xfId="2375"/>
    <cellStyle name="style1422888596287 2 3" xfId="2376"/>
    <cellStyle name="style1422888596287 2 3 2" xfId="2377"/>
    <cellStyle name="style1422888596287 2 4" xfId="2378"/>
    <cellStyle name="style1422888596287 3" xfId="2379"/>
    <cellStyle name="style1422888596287 3 2" xfId="2380"/>
    <cellStyle name="style1422888596287 4" xfId="2381"/>
    <cellStyle name="style1422888596287 4 2" xfId="2382"/>
    <cellStyle name="style1422888596287 5" xfId="2383"/>
    <cellStyle name="style1422888596323" xfId="2384"/>
    <cellStyle name="style1422888596323 2" xfId="2385"/>
    <cellStyle name="style1422888596323 2 2" xfId="2386"/>
    <cellStyle name="style1422888596323 2 2 2" xfId="2387"/>
    <cellStyle name="style1422888596323 2 3" xfId="2388"/>
    <cellStyle name="style1422888596323 2 3 2" xfId="2389"/>
    <cellStyle name="style1422888596323 2 4" xfId="2390"/>
    <cellStyle name="style1422888596323 3" xfId="2391"/>
    <cellStyle name="style1422888596323 3 2" xfId="2392"/>
    <cellStyle name="style1422888596323 4" xfId="2393"/>
    <cellStyle name="style1422888596323 4 2" xfId="2394"/>
    <cellStyle name="style1422888596323 5" xfId="2395"/>
    <cellStyle name="style1422888596356" xfId="2396"/>
    <cellStyle name="style1422888596356 2" xfId="2397"/>
    <cellStyle name="style1422888596356 2 2" xfId="2398"/>
    <cellStyle name="style1422888596356 2 2 2" xfId="2399"/>
    <cellStyle name="style1422888596356 2 3" xfId="2400"/>
    <cellStyle name="style1422888596356 2 3 2" xfId="2401"/>
    <cellStyle name="style1422888596356 2 4" xfId="2402"/>
    <cellStyle name="style1422888596356 3" xfId="2403"/>
    <cellStyle name="style1422888596356 3 2" xfId="2404"/>
    <cellStyle name="style1422888596356 4" xfId="2405"/>
    <cellStyle name="style1422888596356 4 2" xfId="2406"/>
    <cellStyle name="style1422888596356 5" xfId="2407"/>
    <cellStyle name="style1422888596388" xfId="2408"/>
    <cellStyle name="style1422888596388 2" xfId="2409"/>
    <cellStyle name="style1422888596388 2 2" xfId="2410"/>
    <cellStyle name="style1422888596388 2 2 2" xfId="2411"/>
    <cellStyle name="style1422888596388 2 3" xfId="2412"/>
    <cellStyle name="style1422888596388 2 3 2" xfId="2413"/>
    <cellStyle name="style1422888596388 2 4" xfId="2414"/>
    <cellStyle name="style1422888596388 3" xfId="2415"/>
    <cellStyle name="style1422888596388 3 2" xfId="2416"/>
    <cellStyle name="style1422888596388 4" xfId="2417"/>
    <cellStyle name="style1422888596388 4 2" xfId="2418"/>
    <cellStyle name="style1422888596388 5" xfId="2419"/>
    <cellStyle name="style1422888596425" xfId="2420"/>
    <cellStyle name="style1422888596425 2" xfId="2421"/>
    <cellStyle name="style1422888596425 2 2" xfId="2422"/>
    <cellStyle name="style1422888596425 2 2 2" xfId="2423"/>
    <cellStyle name="style1422888596425 2 3" xfId="2424"/>
    <cellStyle name="style1422888596425 2 3 2" xfId="2425"/>
    <cellStyle name="style1422888596425 2 4" xfId="2426"/>
    <cellStyle name="style1422888596425 3" xfId="2427"/>
    <cellStyle name="style1422888596425 3 2" xfId="2428"/>
    <cellStyle name="style1422888596425 4" xfId="2429"/>
    <cellStyle name="style1422888596425 4 2" xfId="2430"/>
    <cellStyle name="style1422888596425 5" xfId="2431"/>
    <cellStyle name="style1422888596473" xfId="2432"/>
    <cellStyle name="style1422888596473 2" xfId="2433"/>
    <cellStyle name="style1422888596473 2 2" xfId="2434"/>
    <cellStyle name="style1422888596473 2 2 2" xfId="2435"/>
    <cellStyle name="style1422888596473 2 3" xfId="2436"/>
    <cellStyle name="style1422888596473 2 3 2" xfId="2437"/>
    <cellStyle name="style1422888596473 2 4" xfId="2438"/>
    <cellStyle name="style1422888596473 3" xfId="2439"/>
    <cellStyle name="style1422888596473 3 2" xfId="2440"/>
    <cellStyle name="style1422888596473 4" xfId="2441"/>
    <cellStyle name="style1422888596473 4 2" xfId="2442"/>
    <cellStyle name="style1422888596473 5" xfId="2443"/>
    <cellStyle name="style1422888596546" xfId="2444"/>
    <cellStyle name="style1422888596546 2" xfId="2445"/>
    <cellStyle name="style1422888596546 2 2" xfId="2446"/>
    <cellStyle name="style1422888596546 2 2 2" xfId="2447"/>
    <cellStyle name="style1422888596546 2 3" xfId="2448"/>
    <cellStyle name="style1422888596546 2 3 2" xfId="2449"/>
    <cellStyle name="style1422888596546 2 4" xfId="2450"/>
    <cellStyle name="style1422888596546 3" xfId="2451"/>
    <cellStyle name="style1422888596546 3 2" xfId="2452"/>
    <cellStyle name="style1422888596546 4" xfId="2453"/>
    <cellStyle name="style1422888596546 4 2" xfId="2454"/>
    <cellStyle name="style1422888596546 5" xfId="2455"/>
    <cellStyle name="style1422888596639" xfId="2456"/>
    <cellStyle name="style1422888596639 2" xfId="2457"/>
    <cellStyle name="style1422888596639 2 2" xfId="2458"/>
    <cellStyle name="style1422888596639 2 2 2" xfId="2459"/>
    <cellStyle name="style1422888596639 2 3" xfId="2460"/>
    <cellStyle name="style1422888596639 2 3 2" xfId="2461"/>
    <cellStyle name="style1422888596639 2 4" xfId="2462"/>
    <cellStyle name="style1422888596639 3" xfId="2463"/>
    <cellStyle name="style1422888596639 3 2" xfId="2464"/>
    <cellStyle name="style1422888596639 4" xfId="2465"/>
    <cellStyle name="style1422888596639 4 2" xfId="2466"/>
    <cellStyle name="style1422888596639 5" xfId="2467"/>
    <cellStyle name="style1422888596674" xfId="2468"/>
    <cellStyle name="style1422888596674 2" xfId="2469"/>
    <cellStyle name="style1422888596674 2 2" xfId="2470"/>
    <cellStyle name="style1422888596674 2 2 2" xfId="2471"/>
    <cellStyle name="style1422888596674 2 3" xfId="2472"/>
    <cellStyle name="style1422888596674 2 3 2" xfId="2473"/>
    <cellStyle name="style1422888596674 2 4" xfId="2474"/>
    <cellStyle name="style1422888596674 3" xfId="2475"/>
    <cellStyle name="style1422888596674 3 2" xfId="2476"/>
    <cellStyle name="style1422888596674 4" xfId="2477"/>
    <cellStyle name="style1422888596674 4 2" xfId="2478"/>
    <cellStyle name="style1422888596674 5" xfId="2479"/>
    <cellStyle name="style1422888596709" xfId="2480"/>
    <cellStyle name="style1422888596709 2" xfId="2481"/>
    <cellStyle name="style1422888596709 2 2" xfId="2482"/>
    <cellStyle name="style1422888596709 2 2 2" xfId="2483"/>
    <cellStyle name="style1422888596709 2 3" xfId="2484"/>
    <cellStyle name="style1422888596709 2 3 2" xfId="2485"/>
    <cellStyle name="style1422888596709 2 4" xfId="2486"/>
    <cellStyle name="style1422888596709 3" xfId="2487"/>
    <cellStyle name="style1422888596709 3 2" xfId="2488"/>
    <cellStyle name="style1422888596709 4" xfId="2489"/>
    <cellStyle name="style1422888596709 4 2" xfId="2490"/>
    <cellStyle name="style1422888596709 5" xfId="2491"/>
    <cellStyle name="style1422888596744" xfId="2492"/>
    <cellStyle name="style1422888596744 2" xfId="2493"/>
    <cellStyle name="style1422888596744 2 2" xfId="2494"/>
    <cellStyle name="style1422888596744 2 2 2" xfId="2495"/>
    <cellStyle name="style1422888596744 2 3" xfId="2496"/>
    <cellStyle name="style1422888596744 2 3 2" xfId="2497"/>
    <cellStyle name="style1422888596744 2 4" xfId="2498"/>
    <cellStyle name="style1422888596744 3" xfId="2499"/>
    <cellStyle name="style1422888596744 3 2" xfId="2500"/>
    <cellStyle name="style1422888596744 4" xfId="2501"/>
    <cellStyle name="style1422888596744 4 2" xfId="2502"/>
    <cellStyle name="style1422888596744 5" xfId="2503"/>
    <cellStyle name="style1422888596778" xfId="2504"/>
    <cellStyle name="style1422888596778 2" xfId="2505"/>
    <cellStyle name="style1422888596778 2 2" xfId="2506"/>
    <cellStyle name="style1422888596778 2 2 2" xfId="2507"/>
    <cellStyle name="style1422888596778 2 3" xfId="2508"/>
    <cellStyle name="style1422888596778 2 3 2" xfId="2509"/>
    <cellStyle name="style1422888596778 2 4" xfId="2510"/>
    <cellStyle name="style1422888596778 3" xfId="2511"/>
    <cellStyle name="style1422888596778 3 2" xfId="2512"/>
    <cellStyle name="style1422888596778 4" xfId="2513"/>
    <cellStyle name="style1422888596778 4 2" xfId="2514"/>
    <cellStyle name="style1422888596778 5" xfId="2515"/>
    <cellStyle name="style1422888596811" xfId="2516"/>
    <cellStyle name="style1422888596811 2" xfId="2517"/>
    <cellStyle name="style1422888596811 2 2" xfId="2518"/>
    <cellStyle name="style1422888596811 2 2 2" xfId="2519"/>
    <cellStyle name="style1422888596811 2 3" xfId="2520"/>
    <cellStyle name="style1422888596811 2 3 2" xfId="2521"/>
    <cellStyle name="style1422888596811 2 4" xfId="2522"/>
    <cellStyle name="style1422888596811 3" xfId="2523"/>
    <cellStyle name="style1422888596811 3 2" xfId="2524"/>
    <cellStyle name="style1422888596811 4" xfId="2525"/>
    <cellStyle name="style1422888596811 4 2" xfId="2526"/>
    <cellStyle name="style1422888596811 5" xfId="2527"/>
    <cellStyle name="style1422888596853" xfId="2528"/>
    <cellStyle name="style1422888596853 2" xfId="2529"/>
    <cellStyle name="style1422888596853 2 2" xfId="2530"/>
    <cellStyle name="style1422888596853 2 2 2" xfId="2531"/>
    <cellStyle name="style1422888596853 2 3" xfId="2532"/>
    <cellStyle name="style1422888596853 2 3 2" xfId="2533"/>
    <cellStyle name="style1422888596853 2 4" xfId="2534"/>
    <cellStyle name="style1422888596853 3" xfId="2535"/>
    <cellStyle name="style1422888596853 3 2" xfId="2536"/>
    <cellStyle name="style1422888596853 4" xfId="2537"/>
    <cellStyle name="style1422888596853 4 2" xfId="2538"/>
    <cellStyle name="style1422888596853 5" xfId="2539"/>
    <cellStyle name="style1422888596887" xfId="2540"/>
    <cellStyle name="style1422888596887 2" xfId="2541"/>
    <cellStyle name="style1422888596887 2 2" xfId="2542"/>
    <cellStyle name="style1422888596887 2 2 2" xfId="2543"/>
    <cellStyle name="style1422888596887 2 3" xfId="2544"/>
    <cellStyle name="style1422888596887 2 3 2" xfId="2545"/>
    <cellStyle name="style1422888596887 2 4" xfId="2546"/>
    <cellStyle name="style1422888596887 3" xfId="2547"/>
    <cellStyle name="style1422888596887 3 2" xfId="2548"/>
    <cellStyle name="style1422888596887 4" xfId="2549"/>
    <cellStyle name="style1422888596887 4 2" xfId="2550"/>
    <cellStyle name="style1422888596887 5" xfId="2551"/>
    <cellStyle name="style1422888596920" xfId="2552"/>
    <cellStyle name="style1422888596920 2" xfId="2553"/>
    <cellStyle name="style1422888596920 2 2" xfId="2554"/>
    <cellStyle name="style1422888596920 2 2 2" xfId="2555"/>
    <cellStyle name="style1422888596920 2 3" xfId="2556"/>
    <cellStyle name="style1422888596920 2 3 2" xfId="2557"/>
    <cellStyle name="style1422888596920 2 4" xfId="2558"/>
    <cellStyle name="style1422888596920 3" xfId="2559"/>
    <cellStyle name="style1422888596920 3 2" xfId="2560"/>
    <cellStyle name="style1422888596920 4" xfId="2561"/>
    <cellStyle name="style1422888596920 4 2" xfId="2562"/>
    <cellStyle name="style1422888596920 5" xfId="2563"/>
    <cellStyle name="style1422888597025" xfId="2564"/>
    <cellStyle name="style1422888597025 2" xfId="2565"/>
    <cellStyle name="style1422888597025 2 2" xfId="2566"/>
    <cellStyle name="style1422888597025 2 2 2" xfId="2567"/>
    <cellStyle name="style1422888597025 2 3" xfId="2568"/>
    <cellStyle name="style1422888597025 2 3 2" xfId="2569"/>
    <cellStyle name="style1422888597025 2 4" xfId="2570"/>
    <cellStyle name="style1422888597025 3" xfId="2571"/>
    <cellStyle name="style1422888597025 3 2" xfId="2572"/>
    <cellStyle name="style1422888597025 4" xfId="2573"/>
    <cellStyle name="style1422888597025 4 2" xfId="2574"/>
    <cellStyle name="style1422888597025 5" xfId="2575"/>
    <cellStyle name="style1422888597060" xfId="2576"/>
    <cellStyle name="style1422888597060 2" xfId="2577"/>
    <cellStyle name="style1422888597060 2 2" xfId="2578"/>
    <cellStyle name="style1422888597060 2 2 2" xfId="2579"/>
    <cellStyle name="style1422888597060 2 3" xfId="2580"/>
    <cellStyle name="style1422888597060 2 3 2" xfId="2581"/>
    <cellStyle name="style1422888597060 2 4" xfId="2582"/>
    <cellStyle name="style1422888597060 3" xfId="2583"/>
    <cellStyle name="style1422888597060 3 2" xfId="2584"/>
    <cellStyle name="style1422888597060 4" xfId="2585"/>
    <cellStyle name="style1422888597060 4 2" xfId="2586"/>
    <cellStyle name="style1422888597060 5" xfId="2587"/>
    <cellStyle name="style1422888597093" xfId="2588"/>
    <cellStyle name="style1422888597093 2" xfId="2589"/>
    <cellStyle name="style1422888597093 2 2" xfId="2590"/>
    <cellStyle name="style1422888597093 2 2 2" xfId="2591"/>
    <cellStyle name="style1422888597093 2 3" xfId="2592"/>
    <cellStyle name="style1422888597093 2 3 2" xfId="2593"/>
    <cellStyle name="style1422888597093 2 4" xfId="2594"/>
    <cellStyle name="style1422888597093 3" xfId="2595"/>
    <cellStyle name="style1422888597093 3 2" xfId="2596"/>
    <cellStyle name="style1422888597093 4" xfId="2597"/>
    <cellStyle name="style1422888597093 4 2" xfId="2598"/>
    <cellStyle name="style1422888597093 5" xfId="2599"/>
    <cellStyle name="style1422888597207" xfId="2600"/>
    <cellStyle name="style1422888597207 2" xfId="2601"/>
    <cellStyle name="style1422888597207 2 2" xfId="2602"/>
    <cellStyle name="style1422888597207 2 2 2" xfId="2603"/>
    <cellStyle name="style1422888597207 2 3" xfId="2604"/>
    <cellStyle name="style1422888597207 2 3 2" xfId="2605"/>
    <cellStyle name="style1422888597207 2 4" xfId="2606"/>
    <cellStyle name="style1422888597207 3" xfId="2607"/>
    <cellStyle name="style1422888597207 3 2" xfId="2608"/>
    <cellStyle name="style1422888597207 4" xfId="2609"/>
    <cellStyle name="style1422888597207 4 2" xfId="2610"/>
    <cellStyle name="style1422888597207 5" xfId="2611"/>
    <cellStyle name="style1422888597249" xfId="2612"/>
    <cellStyle name="style1422888597249 2" xfId="2613"/>
    <cellStyle name="style1422888597249 2 2" xfId="2614"/>
    <cellStyle name="style1422888597249 2 2 2" xfId="2615"/>
    <cellStyle name="style1422888597249 2 3" xfId="2616"/>
    <cellStyle name="style1422888597249 2 3 2" xfId="2617"/>
    <cellStyle name="style1422888597249 2 4" xfId="2618"/>
    <cellStyle name="style1422888597249 3" xfId="2619"/>
    <cellStyle name="style1422888597249 3 2" xfId="2620"/>
    <cellStyle name="style1422888597249 4" xfId="2621"/>
    <cellStyle name="style1422888597249 4 2" xfId="2622"/>
    <cellStyle name="style1422888597249 5" xfId="2623"/>
    <cellStyle name="style1422888597294" xfId="2624"/>
    <cellStyle name="style1422888597294 2" xfId="2625"/>
    <cellStyle name="style1422888597294 2 2" xfId="2626"/>
    <cellStyle name="style1422888597294 2 2 2" xfId="2627"/>
    <cellStyle name="style1422888597294 2 3" xfId="2628"/>
    <cellStyle name="style1422888597294 2 3 2" xfId="2629"/>
    <cellStyle name="style1422888597294 2 4" xfId="2630"/>
    <cellStyle name="style1422888597294 3" xfId="2631"/>
    <cellStyle name="style1422888597294 3 2" xfId="2632"/>
    <cellStyle name="style1422888597294 4" xfId="2633"/>
    <cellStyle name="style1422888597294 4 2" xfId="2634"/>
    <cellStyle name="style1422888597294 5" xfId="2635"/>
    <cellStyle name="style1422888597338" xfId="2636"/>
    <cellStyle name="style1422888597338 2" xfId="2637"/>
    <cellStyle name="style1422888597338 2 2" xfId="2638"/>
    <cellStyle name="style1422888597338 2 2 2" xfId="2639"/>
    <cellStyle name="style1422888597338 2 3" xfId="2640"/>
    <cellStyle name="style1422888597338 2 3 2" xfId="2641"/>
    <cellStyle name="style1422888597338 2 4" xfId="2642"/>
    <cellStyle name="style1422888597338 3" xfId="2643"/>
    <cellStyle name="style1422888597338 3 2" xfId="2644"/>
    <cellStyle name="style1422888597338 4" xfId="2645"/>
    <cellStyle name="style1422888597338 4 2" xfId="2646"/>
    <cellStyle name="style1422888597338 5" xfId="2647"/>
    <cellStyle name="style1422888597376" xfId="2648"/>
    <cellStyle name="style1422888597376 2" xfId="2649"/>
    <cellStyle name="style1422888597376 2 2" xfId="2650"/>
    <cellStyle name="style1422888597376 2 2 2" xfId="2651"/>
    <cellStyle name="style1422888597376 2 3" xfId="2652"/>
    <cellStyle name="style1422888597376 2 3 2" xfId="2653"/>
    <cellStyle name="style1422888597376 2 4" xfId="2654"/>
    <cellStyle name="style1422888597376 3" xfId="2655"/>
    <cellStyle name="style1422888597376 3 2" xfId="2656"/>
    <cellStyle name="style1422888597376 4" xfId="2657"/>
    <cellStyle name="style1422888597376 4 2" xfId="2658"/>
    <cellStyle name="style1422888597376 5" xfId="2659"/>
    <cellStyle name="style1422888597476" xfId="2660"/>
    <cellStyle name="style1422888597476 2" xfId="2661"/>
    <cellStyle name="style1422888597476 2 2" xfId="2662"/>
    <cellStyle name="style1422888597476 2 2 2" xfId="2663"/>
    <cellStyle name="style1422888597476 2 3" xfId="2664"/>
    <cellStyle name="style1422888597476 2 3 2" xfId="2665"/>
    <cellStyle name="style1422888597476 2 4" xfId="2666"/>
    <cellStyle name="style1422888597476 3" xfId="2667"/>
    <cellStyle name="style1422888597476 3 2" xfId="2668"/>
    <cellStyle name="style1422888597476 4" xfId="2669"/>
    <cellStyle name="style1422888597476 4 2" xfId="2670"/>
    <cellStyle name="style1422888597476 5" xfId="2671"/>
    <cellStyle name="style1422888597513" xfId="2672"/>
    <cellStyle name="style1422888597513 2" xfId="2673"/>
    <cellStyle name="style1422888597513 2 2" xfId="2674"/>
    <cellStyle name="style1422888597513 2 2 2" xfId="2675"/>
    <cellStyle name="style1422888597513 2 3" xfId="2676"/>
    <cellStyle name="style1422888597513 2 3 2" xfId="2677"/>
    <cellStyle name="style1422888597513 2 4" xfId="2678"/>
    <cellStyle name="style1422888597513 3" xfId="2679"/>
    <cellStyle name="style1422888597513 3 2" xfId="2680"/>
    <cellStyle name="style1422888597513 4" xfId="2681"/>
    <cellStyle name="style1422888597513 4 2" xfId="2682"/>
    <cellStyle name="style1422888597513 5" xfId="2683"/>
    <cellStyle name="style1422888597556" xfId="2684"/>
    <cellStyle name="style1422888597556 2" xfId="2685"/>
    <cellStyle name="style1422888597556 2 2" xfId="2686"/>
    <cellStyle name="style1422888597556 2 2 2" xfId="2687"/>
    <cellStyle name="style1422888597556 2 3" xfId="2688"/>
    <cellStyle name="style1422888597556 2 3 2" xfId="2689"/>
    <cellStyle name="style1422888597556 2 4" xfId="2690"/>
    <cellStyle name="style1422888597556 3" xfId="2691"/>
    <cellStyle name="style1422888597556 3 2" xfId="2692"/>
    <cellStyle name="style1422888597556 4" xfId="2693"/>
    <cellStyle name="style1422888597556 4 2" xfId="2694"/>
    <cellStyle name="style1422888597556 5" xfId="2695"/>
    <cellStyle name="style1422888597589" xfId="2696"/>
    <cellStyle name="style1422888597589 2" xfId="2697"/>
    <cellStyle name="style1422888597589 2 2" xfId="2698"/>
    <cellStyle name="style1422888597589 2 2 2" xfId="2699"/>
    <cellStyle name="style1422888597589 2 3" xfId="2700"/>
    <cellStyle name="style1422888597589 2 3 2" xfId="2701"/>
    <cellStyle name="style1422888597589 2 4" xfId="2702"/>
    <cellStyle name="style1422888597589 3" xfId="2703"/>
    <cellStyle name="style1422888597589 3 2" xfId="2704"/>
    <cellStyle name="style1422888597589 4" xfId="2705"/>
    <cellStyle name="style1422888597589 4 2" xfId="2706"/>
    <cellStyle name="style1422888597589 5" xfId="2707"/>
    <cellStyle name="style1422888597819" xfId="2708"/>
    <cellStyle name="style1422888597819 2" xfId="2709"/>
    <cellStyle name="style1422888597819 2 2" xfId="2710"/>
    <cellStyle name="style1422888597819 2 2 2" xfId="2711"/>
    <cellStyle name="style1422888597819 2 3" xfId="2712"/>
    <cellStyle name="style1422888597819 2 3 2" xfId="2713"/>
    <cellStyle name="style1422888597819 2 4" xfId="2714"/>
    <cellStyle name="style1422888597819 3" xfId="2715"/>
    <cellStyle name="style1422888597819 3 2" xfId="2716"/>
    <cellStyle name="style1422888597819 4" xfId="2717"/>
    <cellStyle name="style1422888597819 4 2" xfId="2718"/>
    <cellStyle name="style1422888597819 5" xfId="2719"/>
    <cellStyle name="style1422888597852" xfId="2720"/>
    <cellStyle name="style1422888597852 2" xfId="2721"/>
    <cellStyle name="style1422888597852 2 2" xfId="2722"/>
    <cellStyle name="style1422888597852 2 2 2" xfId="2723"/>
    <cellStyle name="style1422888597852 2 3" xfId="2724"/>
    <cellStyle name="style1422888597852 2 3 2" xfId="2725"/>
    <cellStyle name="style1422888597852 2 4" xfId="2726"/>
    <cellStyle name="style1422888597852 3" xfId="2727"/>
    <cellStyle name="style1422888597852 3 2" xfId="2728"/>
    <cellStyle name="style1422888597852 4" xfId="2729"/>
    <cellStyle name="style1422888597852 4 2" xfId="2730"/>
    <cellStyle name="style1422888597852 5" xfId="2731"/>
    <cellStyle name="style1422888598096" xfId="2732"/>
    <cellStyle name="style1422888598096 2" xfId="2733"/>
    <cellStyle name="style1422888598096 2 2" xfId="2734"/>
    <cellStyle name="style1422888598096 2 2 2" xfId="2735"/>
    <cellStyle name="style1422888598096 2 3" xfId="2736"/>
    <cellStyle name="style1422888598096 2 3 2" xfId="2737"/>
    <cellStyle name="style1422888598096 2 4" xfId="2738"/>
    <cellStyle name="style1422888598096 3" xfId="2739"/>
    <cellStyle name="style1422888598096 3 2" xfId="2740"/>
    <cellStyle name="style1422888598096 4" xfId="2741"/>
    <cellStyle name="style1422888598096 4 2" xfId="2742"/>
    <cellStyle name="style1422888598096 5" xfId="2743"/>
    <cellStyle name="style1422888598129" xfId="2744"/>
    <cellStyle name="style1422888598129 2" xfId="2745"/>
    <cellStyle name="style1422888598129 2 2" xfId="2746"/>
    <cellStyle name="style1422888598129 2 2 2" xfId="2747"/>
    <cellStyle name="style1422888598129 2 3" xfId="2748"/>
    <cellStyle name="style1422888598129 2 3 2" xfId="2749"/>
    <cellStyle name="style1422888598129 2 4" xfId="2750"/>
    <cellStyle name="style1422888598129 3" xfId="2751"/>
    <cellStyle name="style1422888598129 3 2" xfId="2752"/>
    <cellStyle name="style1422888598129 4" xfId="2753"/>
    <cellStyle name="style1422888598129 4 2" xfId="2754"/>
    <cellStyle name="style1422888598129 5" xfId="2755"/>
    <cellStyle name="style1422888598351" xfId="2756"/>
    <cellStyle name="style1422888598351 2" xfId="2757"/>
    <cellStyle name="style1422888598351 2 2" xfId="2758"/>
    <cellStyle name="style1422888598351 2 2 2" xfId="2759"/>
    <cellStyle name="style1422888598351 2 3" xfId="2760"/>
    <cellStyle name="style1422888598351 2 3 2" xfId="2761"/>
    <cellStyle name="style1422888598351 2 4" xfId="2762"/>
    <cellStyle name="style1422888598351 3" xfId="2763"/>
    <cellStyle name="style1422888598351 3 2" xfId="2764"/>
    <cellStyle name="style1422888598351 4" xfId="2765"/>
    <cellStyle name="style1422888598351 4 2" xfId="2766"/>
    <cellStyle name="style1422888598351 5" xfId="2767"/>
    <cellStyle name="style1422888598383" xfId="2768"/>
    <cellStyle name="style1422888598383 2" xfId="2769"/>
    <cellStyle name="style1422888598383 2 2" xfId="2770"/>
    <cellStyle name="style1422888598383 2 2 2" xfId="2771"/>
    <cellStyle name="style1422888598383 2 3" xfId="2772"/>
    <cellStyle name="style1422888598383 2 3 2" xfId="2773"/>
    <cellStyle name="style1422888598383 2 4" xfId="2774"/>
    <cellStyle name="style1422888598383 3" xfId="2775"/>
    <cellStyle name="style1422888598383 3 2" xfId="2776"/>
    <cellStyle name="style1422888598383 4" xfId="2777"/>
    <cellStyle name="style1422888598383 4 2" xfId="2778"/>
    <cellStyle name="style1422888598383 5" xfId="2779"/>
    <cellStyle name="style1422888598415" xfId="2780"/>
    <cellStyle name="style1422888598415 2" xfId="2781"/>
    <cellStyle name="style1422888598415 2 2" xfId="2782"/>
    <cellStyle name="style1422888598415 2 2 2" xfId="2783"/>
    <cellStyle name="style1422888598415 2 3" xfId="2784"/>
    <cellStyle name="style1422888598415 2 3 2" xfId="2785"/>
    <cellStyle name="style1422888598415 2 4" xfId="2786"/>
    <cellStyle name="style1422888598415 3" xfId="2787"/>
    <cellStyle name="style1422888598415 3 2" xfId="2788"/>
    <cellStyle name="style1422888598415 4" xfId="2789"/>
    <cellStyle name="style1422888598415 4 2" xfId="2790"/>
    <cellStyle name="style1422888598415 5" xfId="2791"/>
    <cellStyle name="style1422888598447" xfId="2792"/>
    <cellStyle name="style1422888598447 2" xfId="2793"/>
    <cellStyle name="style1422888598447 2 2" xfId="2794"/>
    <cellStyle name="style1422888598447 2 2 2" xfId="2795"/>
    <cellStyle name="style1422888598447 2 3" xfId="2796"/>
    <cellStyle name="style1422888598447 2 3 2" xfId="2797"/>
    <cellStyle name="style1422888598447 2 4" xfId="2798"/>
    <cellStyle name="style1422888598447 3" xfId="2799"/>
    <cellStyle name="style1422888598447 3 2" xfId="2800"/>
    <cellStyle name="style1422888598447 4" xfId="2801"/>
    <cellStyle name="style1422888598447 4 2" xfId="2802"/>
    <cellStyle name="style1422888598447 5" xfId="2803"/>
    <cellStyle name="style1422888598479" xfId="2804"/>
    <cellStyle name="style1422888598479 2" xfId="2805"/>
    <cellStyle name="style1422888598479 2 2" xfId="2806"/>
    <cellStyle name="style1422888598479 2 2 2" xfId="2807"/>
    <cellStyle name="style1422888598479 2 3" xfId="2808"/>
    <cellStyle name="style1422888598479 2 3 2" xfId="2809"/>
    <cellStyle name="style1422888598479 2 4" xfId="2810"/>
    <cellStyle name="style1422888598479 3" xfId="2811"/>
    <cellStyle name="style1422888598479 3 2" xfId="2812"/>
    <cellStyle name="style1422888598479 4" xfId="2813"/>
    <cellStyle name="style1422888598479 4 2" xfId="2814"/>
    <cellStyle name="style1422888598479 5" xfId="2815"/>
    <cellStyle name="style1422888599021" xfId="2816"/>
    <cellStyle name="style1422888599021 2" xfId="2817"/>
    <cellStyle name="style1422888599021 2 2" xfId="2818"/>
    <cellStyle name="style1422888599021 2 2 2" xfId="2819"/>
    <cellStyle name="style1422888599021 2 3" xfId="2820"/>
    <cellStyle name="style1422888599021 2 3 2" xfId="2821"/>
    <cellStyle name="style1422888599021 2 4" xfId="2822"/>
    <cellStyle name="style1422888599021 3" xfId="2823"/>
    <cellStyle name="style1422888599021 3 2" xfId="2824"/>
    <cellStyle name="style1422888599021 4" xfId="2825"/>
    <cellStyle name="style1422888599021 4 2" xfId="2826"/>
    <cellStyle name="style1422888599021 5" xfId="2827"/>
    <cellStyle name="style1422888599336" xfId="2828"/>
    <cellStyle name="style1422888599336 2" xfId="2829"/>
    <cellStyle name="style1422888599336 2 2" xfId="2830"/>
    <cellStyle name="style1422888599336 2 2 2" xfId="2831"/>
    <cellStyle name="style1422888599336 2 3" xfId="2832"/>
    <cellStyle name="style1422888599336 2 3 2" xfId="2833"/>
    <cellStyle name="style1422888599336 2 4" xfId="2834"/>
    <cellStyle name="style1422888599336 3" xfId="2835"/>
    <cellStyle name="style1422888599336 3 2" xfId="2836"/>
    <cellStyle name="style1422888599336 4" xfId="2837"/>
    <cellStyle name="style1422888599336 4 2" xfId="2838"/>
    <cellStyle name="style1422888599336 5" xfId="2839"/>
    <cellStyle name="style1422888599369" xfId="2840"/>
    <cellStyle name="style1422888599369 2" xfId="2841"/>
    <cellStyle name="style1422888599369 2 2" xfId="2842"/>
    <cellStyle name="style1422888599369 2 2 2" xfId="2843"/>
    <cellStyle name="style1422888599369 2 3" xfId="2844"/>
    <cellStyle name="style1422888599369 2 3 2" xfId="2845"/>
    <cellStyle name="style1422888599369 2 4" xfId="2846"/>
    <cellStyle name="style1422888599369 3" xfId="2847"/>
    <cellStyle name="style1422888599369 3 2" xfId="2848"/>
    <cellStyle name="style1422888599369 4" xfId="2849"/>
    <cellStyle name="style1422888599369 4 2" xfId="2850"/>
    <cellStyle name="style1422888599369 5" xfId="2851"/>
    <cellStyle name="style1422888599428" xfId="2852"/>
    <cellStyle name="style1422888599428 2" xfId="2853"/>
    <cellStyle name="style1422888599428 2 2" xfId="2854"/>
    <cellStyle name="style1422888599428 2 2 2" xfId="2855"/>
    <cellStyle name="style1422888599428 2 3" xfId="2856"/>
    <cellStyle name="style1422888599428 2 3 2" xfId="2857"/>
    <cellStyle name="style1422888599428 2 4" xfId="2858"/>
    <cellStyle name="style1422888599428 3" xfId="2859"/>
    <cellStyle name="style1422888599428 3 2" xfId="2860"/>
    <cellStyle name="style1422888599428 4" xfId="2861"/>
    <cellStyle name="style1422888599428 4 2" xfId="2862"/>
    <cellStyle name="style1422888599428 5" xfId="2863"/>
    <cellStyle name="style1422888599638" xfId="2864"/>
    <cellStyle name="style1422888599638 2" xfId="2865"/>
    <cellStyle name="style1422888599638 2 2" xfId="2866"/>
    <cellStyle name="style1422888599638 2 2 2" xfId="2867"/>
    <cellStyle name="style1422888599638 2 3" xfId="2868"/>
    <cellStyle name="style1422888599638 2 3 2" xfId="2869"/>
    <cellStyle name="style1422888599638 2 4" xfId="2870"/>
    <cellStyle name="style1422888599638 3" xfId="2871"/>
    <cellStyle name="style1422888599638 3 2" xfId="2872"/>
    <cellStyle name="style1422888599638 4" xfId="2873"/>
    <cellStyle name="style1422888599638 4 2" xfId="2874"/>
    <cellStyle name="style1422888599638 5" xfId="2875"/>
    <cellStyle name="style1422888599673" xfId="2876"/>
    <cellStyle name="style1422888599673 2" xfId="2877"/>
    <cellStyle name="style1422888599673 2 2" xfId="2878"/>
    <cellStyle name="style1422888599673 2 2 2" xfId="2879"/>
    <cellStyle name="style1422888599673 2 3" xfId="2880"/>
    <cellStyle name="style1422888599673 2 3 2" xfId="2881"/>
    <cellStyle name="style1422888599673 2 4" xfId="2882"/>
    <cellStyle name="style1422888599673 3" xfId="2883"/>
    <cellStyle name="style1422888599673 3 2" xfId="2884"/>
    <cellStyle name="style1422888599673 4" xfId="2885"/>
    <cellStyle name="style1422888599673 4 2" xfId="2886"/>
    <cellStyle name="style1422888599673 5" xfId="2887"/>
    <cellStyle name="style1422888599705" xfId="2888"/>
    <cellStyle name="style1422888599705 2" xfId="2889"/>
    <cellStyle name="style1422888599705 2 2" xfId="2890"/>
    <cellStyle name="style1422888599705 2 2 2" xfId="2891"/>
    <cellStyle name="style1422888599705 2 3" xfId="2892"/>
    <cellStyle name="style1422888599705 2 3 2" xfId="2893"/>
    <cellStyle name="style1422888599705 2 4" xfId="2894"/>
    <cellStyle name="style1422888599705 3" xfId="2895"/>
    <cellStyle name="style1422888599705 3 2" xfId="2896"/>
    <cellStyle name="style1422888599705 4" xfId="2897"/>
    <cellStyle name="style1422888599705 4 2" xfId="2898"/>
    <cellStyle name="style1422888599705 5" xfId="2899"/>
    <cellStyle name="style1422888599738" xfId="2900"/>
    <cellStyle name="style1422888599738 2" xfId="2901"/>
    <cellStyle name="style1422888599738 2 2" xfId="2902"/>
    <cellStyle name="style1422888599738 2 2 2" xfId="2903"/>
    <cellStyle name="style1422888599738 2 3" xfId="2904"/>
    <cellStyle name="style1422888599738 2 3 2" xfId="2905"/>
    <cellStyle name="style1422888599738 2 4" xfId="2906"/>
    <cellStyle name="style1422888599738 3" xfId="2907"/>
    <cellStyle name="style1422888599738 3 2" xfId="2908"/>
    <cellStyle name="style1422888599738 4" xfId="2909"/>
    <cellStyle name="style1422888599738 4 2" xfId="2910"/>
    <cellStyle name="style1422888599738 5" xfId="2911"/>
    <cellStyle name="style1422888599771" xfId="2912"/>
    <cellStyle name="style1422888599771 2" xfId="2913"/>
    <cellStyle name="style1422888599771 2 2" xfId="2914"/>
    <cellStyle name="style1422888599771 2 2 2" xfId="2915"/>
    <cellStyle name="style1422888599771 2 3" xfId="2916"/>
    <cellStyle name="style1422888599771 2 3 2" xfId="2917"/>
    <cellStyle name="style1422888599771 2 4" xfId="2918"/>
    <cellStyle name="style1422888599771 3" xfId="2919"/>
    <cellStyle name="style1422888599771 3 2" xfId="2920"/>
    <cellStyle name="style1422888599771 4" xfId="2921"/>
    <cellStyle name="style1422888599771 4 2" xfId="2922"/>
    <cellStyle name="style1422888599771 5" xfId="2923"/>
    <cellStyle name="style1422888599804" xfId="2924"/>
    <cellStyle name="style1422888599804 2" xfId="2925"/>
    <cellStyle name="style1422888599804 2 2" xfId="2926"/>
    <cellStyle name="style1422888599804 2 2 2" xfId="2927"/>
    <cellStyle name="style1422888599804 2 3" xfId="2928"/>
    <cellStyle name="style1422888599804 2 3 2" xfId="2929"/>
    <cellStyle name="style1422888599804 2 4" xfId="2930"/>
    <cellStyle name="style1422888599804 3" xfId="2931"/>
    <cellStyle name="style1422888599804 3 2" xfId="2932"/>
    <cellStyle name="style1422888599804 4" xfId="2933"/>
    <cellStyle name="style1422888599804 4 2" xfId="2934"/>
    <cellStyle name="style1422888599804 5" xfId="2935"/>
    <cellStyle name="style1422888599836" xfId="2936"/>
    <cellStyle name="style1422888599836 2" xfId="2937"/>
    <cellStyle name="style1422888599836 2 2" xfId="2938"/>
    <cellStyle name="style1422888599836 2 2 2" xfId="2939"/>
    <cellStyle name="style1422888599836 2 3" xfId="2940"/>
    <cellStyle name="style1422888599836 2 3 2" xfId="2941"/>
    <cellStyle name="style1422888599836 2 4" xfId="2942"/>
    <cellStyle name="style1422888599836 3" xfId="2943"/>
    <cellStyle name="style1422888599836 3 2" xfId="2944"/>
    <cellStyle name="style1422888599836 4" xfId="2945"/>
    <cellStyle name="style1422888599836 4 2" xfId="2946"/>
    <cellStyle name="style1422888599836 5" xfId="2947"/>
    <cellStyle name="style1422888599870" xfId="2948"/>
    <cellStyle name="style1422888599870 2" xfId="2949"/>
    <cellStyle name="style1422888599870 2 2" xfId="2950"/>
    <cellStyle name="style1422888599870 2 2 2" xfId="2951"/>
    <cellStyle name="style1422888599870 2 3" xfId="2952"/>
    <cellStyle name="style1422888599870 2 3 2" xfId="2953"/>
    <cellStyle name="style1422888599870 2 4" xfId="2954"/>
    <cellStyle name="style1422888599870 3" xfId="2955"/>
    <cellStyle name="style1422888599870 3 2" xfId="2956"/>
    <cellStyle name="style1422888599870 4" xfId="2957"/>
    <cellStyle name="style1422888599870 4 2" xfId="2958"/>
    <cellStyle name="style1422888599870 5" xfId="2959"/>
    <cellStyle name="style1422888599902" xfId="2960"/>
    <cellStyle name="style1422888599902 2" xfId="2961"/>
    <cellStyle name="style1422888599902 2 2" xfId="2962"/>
    <cellStyle name="style1422888599902 2 2 2" xfId="2963"/>
    <cellStyle name="style1422888599902 2 3" xfId="2964"/>
    <cellStyle name="style1422888599902 2 3 2" xfId="2965"/>
    <cellStyle name="style1422888599902 2 4" xfId="2966"/>
    <cellStyle name="style1422888599902 3" xfId="2967"/>
    <cellStyle name="style1422888599902 3 2" xfId="2968"/>
    <cellStyle name="style1422888599902 4" xfId="2969"/>
    <cellStyle name="style1422888599902 4 2" xfId="2970"/>
    <cellStyle name="style1422888599902 5" xfId="2971"/>
    <cellStyle name="style1422967612532" xfId="14"/>
    <cellStyle name="style1422967612532 2" xfId="247"/>
    <cellStyle name="style1422967612532 2 2" xfId="2972"/>
    <cellStyle name="style1422967612532 2 2 2" xfId="2973"/>
    <cellStyle name="style1422967612532 2 3" xfId="2974"/>
    <cellStyle name="style1422967612532 2 3 2" xfId="2975"/>
    <cellStyle name="style1422967612532 2 4" xfId="2976"/>
    <cellStyle name="style1422967612532 3" xfId="2977"/>
    <cellStyle name="style1422967612532 3 2" xfId="2978"/>
    <cellStyle name="style1422967612532 4" xfId="2979"/>
    <cellStyle name="style1422967612532 4 2" xfId="2980"/>
    <cellStyle name="style1422967612532 5" xfId="2981"/>
    <cellStyle name="style1422967612688" xfId="15"/>
    <cellStyle name="style1422967612688 2" xfId="248"/>
    <cellStyle name="style1422967612688 2 2" xfId="2982"/>
    <cellStyle name="style1422967612688 2 2 2" xfId="2983"/>
    <cellStyle name="style1422967612688 2 3" xfId="2984"/>
    <cellStyle name="style1422967612688 2 3 2" xfId="2985"/>
    <cellStyle name="style1422967612688 2 4" xfId="2986"/>
    <cellStyle name="style1422967612688 3" xfId="2987"/>
    <cellStyle name="style1422967612688 3 2" xfId="2988"/>
    <cellStyle name="style1422967612688 4" xfId="2989"/>
    <cellStyle name="style1422967612688 4 2" xfId="2990"/>
    <cellStyle name="style1422967612688 5" xfId="2991"/>
    <cellStyle name="style1422967612735" xfId="16"/>
    <cellStyle name="style1422967612735 2" xfId="249"/>
    <cellStyle name="style1422967612735 2 2" xfId="2992"/>
    <cellStyle name="style1422967612735 2 2 2" xfId="2993"/>
    <cellStyle name="style1422967612735 2 3" xfId="2994"/>
    <cellStyle name="style1422967612735 2 3 2" xfId="2995"/>
    <cellStyle name="style1422967612735 2 4" xfId="2996"/>
    <cellStyle name="style1422967612735 3" xfId="2997"/>
    <cellStyle name="style1422967612735 3 2" xfId="2998"/>
    <cellStyle name="style1422967612735 4" xfId="2999"/>
    <cellStyle name="style1422967612735 4 2" xfId="3000"/>
    <cellStyle name="style1422967612735 5" xfId="3001"/>
    <cellStyle name="style1422967612782" xfId="17"/>
    <cellStyle name="style1422967612782 2" xfId="250"/>
    <cellStyle name="style1422967612782 2 2" xfId="3002"/>
    <cellStyle name="style1422967612782 2 2 2" xfId="3003"/>
    <cellStyle name="style1422967612782 2 3" xfId="3004"/>
    <cellStyle name="style1422967612782 2 3 2" xfId="3005"/>
    <cellStyle name="style1422967612782 2 4" xfId="3006"/>
    <cellStyle name="style1422967612782 3" xfId="3007"/>
    <cellStyle name="style1422967612782 3 2" xfId="3008"/>
    <cellStyle name="style1422967612782 4" xfId="3009"/>
    <cellStyle name="style1422967612782 4 2" xfId="3010"/>
    <cellStyle name="style1422967612782 5" xfId="3011"/>
    <cellStyle name="style1422967612844" xfId="18"/>
    <cellStyle name="style1422967612844 2" xfId="251"/>
    <cellStyle name="style1422967612844 2 2" xfId="3012"/>
    <cellStyle name="style1422967612844 2 2 2" xfId="3013"/>
    <cellStyle name="style1422967612844 2 3" xfId="3014"/>
    <cellStyle name="style1422967612844 2 3 2" xfId="3015"/>
    <cellStyle name="style1422967612844 2 4" xfId="3016"/>
    <cellStyle name="style1422967612844 3" xfId="3017"/>
    <cellStyle name="style1422967612844 3 2" xfId="3018"/>
    <cellStyle name="style1422967612844 4" xfId="3019"/>
    <cellStyle name="style1422967612844 4 2" xfId="3020"/>
    <cellStyle name="style1422967612844 5" xfId="3021"/>
    <cellStyle name="style1422967612907" xfId="19"/>
    <cellStyle name="style1422967612907 2" xfId="252"/>
    <cellStyle name="style1422967612907 2 2" xfId="3022"/>
    <cellStyle name="style1422967612907 2 2 2" xfId="3023"/>
    <cellStyle name="style1422967612907 2 3" xfId="3024"/>
    <cellStyle name="style1422967612907 2 3 2" xfId="3025"/>
    <cellStyle name="style1422967612907 2 4" xfId="3026"/>
    <cellStyle name="style1422967612907 3" xfId="3027"/>
    <cellStyle name="style1422967612907 3 2" xfId="3028"/>
    <cellStyle name="style1422967612907 4" xfId="3029"/>
    <cellStyle name="style1422967612907 4 2" xfId="3030"/>
    <cellStyle name="style1422967612907 5" xfId="3031"/>
    <cellStyle name="style1422967612953" xfId="20"/>
    <cellStyle name="style1422967612953 2" xfId="253"/>
    <cellStyle name="style1422967612953 2 2" xfId="3032"/>
    <cellStyle name="style1422967612953 2 2 2" xfId="3033"/>
    <cellStyle name="style1422967612953 2 3" xfId="3034"/>
    <cellStyle name="style1422967612953 2 3 2" xfId="3035"/>
    <cellStyle name="style1422967612953 2 4" xfId="3036"/>
    <cellStyle name="style1422967612953 3" xfId="3037"/>
    <cellStyle name="style1422967612953 3 2" xfId="3038"/>
    <cellStyle name="style1422967612953 4" xfId="3039"/>
    <cellStyle name="style1422967612953 4 2" xfId="3040"/>
    <cellStyle name="style1422967612953 5" xfId="3041"/>
    <cellStyle name="style1422967613016" xfId="21"/>
    <cellStyle name="style1422967613016 2" xfId="254"/>
    <cellStyle name="style1422967613016 2 2" xfId="3042"/>
    <cellStyle name="style1422967613016 2 2 2" xfId="3043"/>
    <cellStyle name="style1422967613016 2 3" xfId="3044"/>
    <cellStyle name="style1422967613016 2 3 2" xfId="3045"/>
    <cellStyle name="style1422967613016 2 4" xfId="3046"/>
    <cellStyle name="style1422967613016 3" xfId="3047"/>
    <cellStyle name="style1422967613016 3 2" xfId="3048"/>
    <cellStyle name="style1422967613016 4" xfId="3049"/>
    <cellStyle name="style1422967613016 4 2" xfId="3050"/>
    <cellStyle name="style1422967613016 5" xfId="3051"/>
    <cellStyle name="style1422967613063" xfId="22"/>
    <cellStyle name="style1422967613063 2" xfId="255"/>
    <cellStyle name="style1422967613063 2 2" xfId="3052"/>
    <cellStyle name="style1422967613063 2 2 2" xfId="3053"/>
    <cellStyle name="style1422967613063 2 3" xfId="3054"/>
    <cellStyle name="style1422967613063 2 3 2" xfId="3055"/>
    <cellStyle name="style1422967613063 2 4" xfId="3056"/>
    <cellStyle name="style1422967613063 3" xfId="3057"/>
    <cellStyle name="style1422967613063 3 2" xfId="3058"/>
    <cellStyle name="style1422967613063 4" xfId="3059"/>
    <cellStyle name="style1422967613063 4 2" xfId="3060"/>
    <cellStyle name="style1422967613063 5" xfId="3061"/>
    <cellStyle name="style1422967613109" xfId="23"/>
    <cellStyle name="style1422967613109 2" xfId="256"/>
    <cellStyle name="style1422967613109 2 2" xfId="3062"/>
    <cellStyle name="style1422967613109 2 2 2" xfId="3063"/>
    <cellStyle name="style1422967613109 2 3" xfId="3064"/>
    <cellStyle name="style1422967613109 2 3 2" xfId="3065"/>
    <cellStyle name="style1422967613109 2 4" xfId="3066"/>
    <cellStyle name="style1422967613109 3" xfId="3067"/>
    <cellStyle name="style1422967613109 3 2" xfId="3068"/>
    <cellStyle name="style1422967613109 4" xfId="3069"/>
    <cellStyle name="style1422967613109 4 2" xfId="3070"/>
    <cellStyle name="style1422967613109 5" xfId="3071"/>
    <cellStyle name="style1422967613156" xfId="24"/>
    <cellStyle name="style1422967613156 2" xfId="257"/>
    <cellStyle name="style1422967613156 2 2" xfId="3072"/>
    <cellStyle name="style1422967613156 2 2 2" xfId="3073"/>
    <cellStyle name="style1422967613156 2 3" xfId="3074"/>
    <cellStyle name="style1422967613156 2 3 2" xfId="3075"/>
    <cellStyle name="style1422967613156 2 4" xfId="3076"/>
    <cellStyle name="style1422967613156 3" xfId="3077"/>
    <cellStyle name="style1422967613156 3 2" xfId="3078"/>
    <cellStyle name="style1422967613156 4" xfId="3079"/>
    <cellStyle name="style1422967613156 4 2" xfId="3080"/>
    <cellStyle name="style1422967613156 5" xfId="3081"/>
    <cellStyle name="style1422967613203" xfId="25"/>
    <cellStyle name="style1422967613203 2" xfId="258"/>
    <cellStyle name="style1422967613203 2 2" xfId="3082"/>
    <cellStyle name="style1422967613203 2 2 2" xfId="3083"/>
    <cellStyle name="style1422967613203 2 3" xfId="3084"/>
    <cellStyle name="style1422967613203 2 3 2" xfId="3085"/>
    <cellStyle name="style1422967613203 2 4" xfId="3086"/>
    <cellStyle name="style1422967613203 3" xfId="3087"/>
    <cellStyle name="style1422967613203 3 2" xfId="3088"/>
    <cellStyle name="style1422967613203 4" xfId="3089"/>
    <cellStyle name="style1422967613203 4 2" xfId="3090"/>
    <cellStyle name="style1422967613203 5" xfId="3091"/>
    <cellStyle name="style1422967613234" xfId="26"/>
    <cellStyle name="style1422967613234 2" xfId="259"/>
    <cellStyle name="style1422967613234 2 2" xfId="3092"/>
    <cellStyle name="style1422967613234 2 2 2" xfId="3093"/>
    <cellStyle name="style1422967613234 2 3" xfId="3094"/>
    <cellStyle name="style1422967613234 2 3 2" xfId="3095"/>
    <cellStyle name="style1422967613234 2 4" xfId="3096"/>
    <cellStyle name="style1422967613234 3" xfId="3097"/>
    <cellStyle name="style1422967613234 3 2" xfId="3098"/>
    <cellStyle name="style1422967613234 4" xfId="3099"/>
    <cellStyle name="style1422967613234 4 2" xfId="3100"/>
    <cellStyle name="style1422967613234 5" xfId="3101"/>
    <cellStyle name="style1422967613281" xfId="27"/>
    <cellStyle name="style1422967613281 2" xfId="260"/>
    <cellStyle name="style1422967613281 2 2" xfId="3102"/>
    <cellStyle name="style1422967613281 2 2 2" xfId="3103"/>
    <cellStyle name="style1422967613281 2 3" xfId="3104"/>
    <cellStyle name="style1422967613281 2 3 2" xfId="3105"/>
    <cellStyle name="style1422967613281 2 4" xfId="3106"/>
    <cellStyle name="style1422967613281 3" xfId="3107"/>
    <cellStyle name="style1422967613281 3 2" xfId="3108"/>
    <cellStyle name="style1422967613281 4" xfId="3109"/>
    <cellStyle name="style1422967613281 4 2" xfId="3110"/>
    <cellStyle name="style1422967613281 5" xfId="3111"/>
    <cellStyle name="style1422967613328" xfId="28"/>
    <cellStyle name="style1422967613328 2" xfId="261"/>
    <cellStyle name="style1422967613328 2 2" xfId="3112"/>
    <cellStyle name="style1422967613328 2 2 2" xfId="3113"/>
    <cellStyle name="style1422967613328 2 3" xfId="3114"/>
    <cellStyle name="style1422967613328 2 3 2" xfId="3115"/>
    <cellStyle name="style1422967613328 2 4" xfId="3116"/>
    <cellStyle name="style1422967613328 3" xfId="3117"/>
    <cellStyle name="style1422967613328 3 2" xfId="3118"/>
    <cellStyle name="style1422967613328 4" xfId="3119"/>
    <cellStyle name="style1422967613328 4 2" xfId="3120"/>
    <cellStyle name="style1422967613328 5" xfId="3121"/>
    <cellStyle name="style1422967613359" xfId="29"/>
    <cellStyle name="style1422967613359 2" xfId="262"/>
    <cellStyle name="style1422967613359 2 2" xfId="3122"/>
    <cellStyle name="style1422967613359 2 2 2" xfId="3123"/>
    <cellStyle name="style1422967613359 2 3" xfId="3124"/>
    <cellStyle name="style1422967613359 2 3 2" xfId="3125"/>
    <cellStyle name="style1422967613359 2 4" xfId="3126"/>
    <cellStyle name="style1422967613359 3" xfId="3127"/>
    <cellStyle name="style1422967613359 3 2" xfId="3128"/>
    <cellStyle name="style1422967613359 4" xfId="3129"/>
    <cellStyle name="style1422967613359 4 2" xfId="3130"/>
    <cellStyle name="style1422967613359 5" xfId="3131"/>
    <cellStyle name="style1422967613983" xfId="30"/>
    <cellStyle name="style1422967613983 2" xfId="263"/>
    <cellStyle name="style1422967613983 2 2" xfId="3132"/>
    <cellStyle name="style1422967613983 2 2 2" xfId="3133"/>
    <cellStyle name="style1422967613983 2 3" xfId="3134"/>
    <cellStyle name="style1422967613983 2 3 2" xfId="3135"/>
    <cellStyle name="style1422967613983 2 4" xfId="3136"/>
    <cellStyle name="style1422967613983 3" xfId="3137"/>
    <cellStyle name="style1422967613983 3 2" xfId="3138"/>
    <cellStyle name="style1422967613983 4" xfId="3139"/>
    <cellStyle name="style1422967613983 4 2" xfId="3140"/>
    <cellStyle name="style1422967613983 5" xfId="3141"/>
    <cellStyle name="style1422967614014" xfId="31"/>
    <cellStyle name="style1422967614014 2" xfId="264"/>
    <cellStyle name="style1422967614014 2 2" xfId="3142"/>
    <cellStyle name="style1422967614014 2 2 2" xfId="3143"/>
    <cellStyle name="style1422967614014 2 3" xfId="3144"/>
    <cellStyle name="style1422967614014 2 3 2" xfId="3145"/>
    <cellStyle name="style1422967614014 2 4" xfId="3146"/>
    <cellStyle name="style1422967614014 3" xfId="3147"/>
    <cellStyle name="style1422967614014 3 2" xfId="3148"/>
    <cellStyle name="style1422967614014 4" xfId="3149"/>
    <cellStyle name="style1422967614014 4 2" xfId="3150"/>
    <cellStyle name="style1422967614014 5" xfId="3151"/>
    <cellStyle name="style1422967614061" xfId="32"/>
    <cellStyle name="style1422967614061 2" xfId="265"/>
    <cellStyle name="style1422967614061 2 2" xfId="3152"/>
    <cellStyle name="style1422967614061 2 2 2" xfId="3153"/>
    <cellStyle name="style1422967614061 2 3" xfId="3154"/>
    <cellStyle name="style1422967614061 2 3 2" xfId="3155"/>
    <cellStyle name="style1422967614061 2 4" xfId="3156"/>
    <cellStyle name="style1422967614061 3" xfId="3157"/>
    <cellStyle name="style1422967614061 3 2" xfId="3158"/>
    <cellStyle name="style1422967614061 4" xfId="3159"/>
    <cellStyle name="style1422967614061 4 2" xfId="3160"/>
    <cellStyle name="style1422967614061 5" xfId="3161"/>
    <cellStyle name="style1422967614108" xfId="33"/>
    <cellStyle name="style1422967614108 2" xfId="266"/>
    <cellStyle name="style1422967614108 2 2" xfId="3162"/>
    <cellStyle name="style1422967614108 2 2 2" xfId="3163"/>
    <cellStyle name="style1422967614108 2 3" xfId="3164"/>
    <cellStyle name="style1422967614108 2 3 2" xfId="3165"/>
    <cellStyle name="style1422967614108 2 4" xfId="3166"/>
    <cellStyle name="style1422967614108 3" xfId="3167"/>
    <cellStyle name="style1422967614108 3 2" xfId="3168"/>
    <cellStyle name="style1422967614108 4" xfId="3169"/>
    <cellStyle name="style1422967614108 4 2" xfId="3170"/>
    <cellStyle name="style1422967614108 5" xfId="3171"/>
    <cellStyle name="style1422967614155" xfId="34"/>
    <cellStyle name="style1422967614155 2" xfId="267"/>
    <cellStyle name="style1422967614155 2 2" xfId="3172"/>
    <cellStyle name="style1422967614155 2 2 2" xfId="3173"/>
    <cellStyle name="style1422967614155 2 3" xfId="3174"/>
    <cellStyle name="style1422967614155 2 3 2" xfId="3175"/>
    <cellStyle name="style1422967614155 2 4" xfId="3176"/>
    <cellStyle name="style1422967614155 3" xfId="3177"/>
    <cellStyle name="style1422967614155 3 2" xfId="3178"/>
    <cellStyle name="style1422967614155 4" xfId="3179"/>
    <cellStyle name="style1422967614155 4 2" xfId="3180"/>
    <cellStyle name="style1422967614155 5" xfId="3181"/>
    <cellStyle name="style1422967614201" xfId="35"/>
    <cellStyle name="style1422967614201 2" xfId="268"/>
    <cellStyle name="style1422967614201 2 2" xfId="3182"/>
    <cellStyle name="style1422967614201 2 2 2" xfId="3183"/>
    <cellStyle name="style1422967614201 2 3" xfId="3184"/>
    <cellStyle name="style1422967614201 2 3 2" xfId="3185"/>
    <cellStyle name="style1422967614201 2 4" xfId="3186"/>
    <cellStyle name="style1422967614201 3" xfId="3187"/>
    <cellStyle name="style1422967614201 3 2" xfId="3188"/>
    <cellStyle name="style1422967614201 4" xfId="3189"/>
    <cellStyle name="style1422967614201 4 2" xfId="3190"/>
    <cellStyle name="style1422967614201 5" xfId="3191"/>
    <cellStyle name="style1422967614248" xfId="36"/>
    <cellStyle name="style1422967614248 2" xfId="269"/>
    <cellStyle name="style1422967614248 2 2" xfId="3192"/>
    <cellStyle name="style1422967614248 2 2 2" xfId="3193"/>
    <cellStyle name="style1422967614248 2 3" xfId="3194"/>
    <cellStyle name="style1422967614248 2 3 2" xfId="3195"/>
    <cellStyle name="style1422967614248 2 4" xfId="3196"/>
    <cellStyle name="style1422967614248 3" xfId="3197"/>
    <cellStyle name="style1422967614248 3 2" xfId="3198"/>
    <cellStyle name="style1422967614248 4" xfId="3199"/>
    <cellStyle name="style1422967614248 4 2" xfId="3200"/>
    <cellStyle name="style1422967614248 5" xfId="3201"/>
    <cellStyle name="style1422967614295" xfId="37"/>
    <cellStyle name="style1422967614295 2" xfId="270"/>
    <cellStyle name="style1422967614295 2 2" xfId="3202"/>
    <cellStyle name="style1422967614295 2 2 2" xfId="3203"/>
    <cellStyle name="style1422967614295 2 3" xfId="3204"/>
    <cellStyle name="style1422967614295 2 3 2" xfId="3205"/>
    <cellStyle name="style1422967614295 2 4" xfId="3206"/>
    <cellStyle name="style1422967614295 3" xfId="3207"/>
    <cellStyle name="style1422967614295 3 2" xfId="3208"/>
    <cellStyle name="style1422967614295 4" xfId="3209"/>
    <cellStyle name="style1422967614295 4 2" xfId="3210"/>
    <cellStyle name="style1422967614295 5" xfId="3211"/>
    <cellStyle name="style1422967614342" xfId="38"/>
    <cellStyle name="style1422967614342 2" xfId="271"/>
    <cellStyle name="style1422967614342 2 2" xfId="3212"/>
    <cellStyle name="style1422967614342 2 2 2" xfId="3213"/>
    <cellStyle name="style1422967614342 2 3" xfId="3214"/>
    <cellStyle name="style1422967614342 2 3 2" xfId="3215"/>
    <cellStyle name="style1422967614342 2 4" xfId="3216"/>
    <cellStyle name="style1422967614342 3" xfId="3217"/>
    <cellStyle name="style1422967614342 3 2" xfId="3218"/>
    <cellStyle name="style1422967614342 4" xfId="3219"/>
    <cellStyle name="style1422967614342 4 2" xfId="3220"/>
    <cellStyle name="style1422967614342 5" xfId="3221"/>
    <cellStyle name="style1422967614389" xfId="39"/>
    <cellStyle name="style1422967614389 2" xfId="272"/>
    <cellStyle name="style1422967614389 2 2" xfId="3222"/>
    <cellStyle name="style1422967614389 2 2 2" xfId="3223"/>
    <cellStyle name="style1422967614389 2 3" xfId="3224"/>
    <cellStyle name="style1422967614389 2 3 2" xfId="3225"/>
    <cellStyle name="style1422967614389 2 4" xfId="3226"/>
    <cellStyle name="style1422967614389 3" xfId="3227"/>
    <cellStyle name="style1422967614389 3 2" xfId="3228"/>
    <cellStyle name="style1422967614389 4" xfId="3229"/>
    <cellStyle name="style1422967614389 4 2" xfId="3230"/>
    <cellStyle name="style1422967614389 5" xfId="3231"/>
    <cellStyle name="style1422967614435" xfId="40"/>
    <cellStyle name="style1422967614435 2" xfId="273"/>
    <cellStyle name="style1422967614435 2 2" xfId="3232"/>
    <cellStyle name="style1422967614435 2 2 2" xfId="3233"/>
    <cellStyle name="style1422967614435 2 3" xfId="3234"/>
    <cellStyle name="style1422967614435 2 3 2" xfId="3235"/>
    <cellStyle name="style1422967614435 2 4" xfId="3236"/>
    <cellStyle name="style1422967614435 3" xfId="3237"/>
    <cellStyle name="style1422967614435 3 2" xfId="3238"/>
    <cellStyle name="style1422967614435 4" xfId="3239"/>
    <cellStyle name="style1422967614435 4 2" xfId="3240"/>
    <cellStyle name="style1422967614435 5" xfId="3241"/>
    <cellStyle name="style1422967614482" xfId="41"/>
    <cellStyle name="style1422967614482 2" xfId="274"/>
    <cellStyle name="style1422967614482 2 2" xfId="3242"/>
    <cellStyle name="style1422967614482 2 2 2" xfId="3243"/>
    <cellStyle name="style1422967614482 2 3" xfId="3244"/>
    <cellStyle name="style1422967614482 2 3 2" xfId="3245"/>
    <cellStyle name="style1422967614482 2 4" xfId="3246"/>
    <cellStyle name="style1422967614482 3" xfId="3247"/>
    <cellStyle name="style1422967614482 3 2" xfId="3248"/>
    <cellStyle name="style1422967614482 4" xfId="3249"/>
    <cellStyle name="style1422967614482 4 2" xfId="3250"/>
    <cellStyle name="style1422967614482 5" xfId="3251"/>
    <cellStyle name="style1422967614529" xfId="42"/>
    <cellStyle name="style1422967614529 2" xfId="275"/>
    <cellStyle name="style1422967614529 2 2" xfId="3252"/>
    <cellStyle name="style1422967614529 2 2 2" xfId="3253"/>
    <cellStyle name="style1422967614529 2 3" xfId="3254"/>
    <cellStyle name="style1422967614529 2 3 2" xfId="3255"/>
    <cellStyle name="style1422967614529 2 4" xfId="3256"/>
    <cellStyle name="style1422967614529 3" xfId="3257"/>
    <cellStyle name="style1422967614529 3 2" xfId="3258"/>
    <cellStyle name="style1422967614529 4" xfId="3259"/>
    <cellStyle name="style1422967614529 4 2" xfId="3260"/>
    <cellStyle name="style1422967614529 5" xfId="3261"/>
    <cellStyle name="style1422967614576" xfId="43"/>
    <cellStyle name="style1422967614576 2" xfId="276"/>
    <cellStyle name="style1422967614576 2 2" xfId="3262"/>
    <cellStyle name="style1422967614576 2 2 2" xfId="3263"/>
    <cellStyle name="style1422967614576 2 3" xfId="3264"/>
    <cellStyle name="style1422967614576 2 3 2" xfId="3265"/>
    <cellStyle name="style1422967614576 2 4" xfId="3266"/>
    <cellStyle name="style1422967614576 3" xfId="3267"/>
    <cellStyle name="style1422967614576 3 2" xfId="3268"/>
    <cellStyle name="style1422967614576 4" xfId="3269"/>
    <cellStyle name="style1422967614576 4 2" xfId="3270"/>
    <cellStyle name="style1422967614576 5" xfId="3271"/>
    <cellStyle name="style1422967614623" xfId="44"/>
    <cellStyle name="style1422967614623 2" xfId="277"/>
    <cellStyle name="style1422967614623 2 2" xfId="3272"/>
    <cellStyle name="style1422967614623 2 2 2" xfId="3273"/>
    <cellStyle name="style1422967614623 2 3" xfId="3274"/>
    <cellStyle name="style1422967614623 2 3 2" xfId="3275"/>
    <cellStyle name="style1422967614623 2 4" xfId="3276"/>
    <cellStyle name="style1422967614623 3" xfId="3277"/>
    <cellStyle name="style1422967614623 3 2" xfId="3278"/>
    <cellStyle name="style1422967614623 4" xfId="3279"/>
    <cellStyle name="style1422967614623 4 2" xfId="3280"/>
    <cellStyle name="style1422967614623 5" xfId="3281"/>
    <cellStyle name="style1422967614669" xfId="45"/>
    <cellStyle name="style1422967614669 2" xfId="278"/>
    <cellStyle name="style1422967614669 2 2" xfId="3282"/>
    <cellStyle name="style1422967614669 2 2 2" xfId="3283"/>
    <cellStyle name="style1422967614669 2 3" xfId="3284"/>
    <cellStyle name="style1422967614669 2 3 2" xfId="3285"/>
    <cellStyle name="style1422967614669 2 4" xfId="3286"/>
    <cellStyle name="style1422967614669 3" xfId="3287"/>
    <cellStyle name="style1422967614669 3 2" xfId="3288"/>
    <cellStyle name="style1422967614669 4" xfId="3289"/>
    <cellStyle name="style1422967614669 4 2" xfId="3290"/>
    <cellStyle name="style1422967614669 5" xfId="3291"/>
    <cellStyle name="style1422967614716" xfId="46"/>
    <cellStyle name="style1422967614716 2" xfId="279"/>
    <cellStyle name="style1422967614716 2 2" xfId="3292"/>
    <cellStyle name="style1422967614716 2 2 2" xfId="3293"/>
    <cellStyle name="style1422967614716 2 3" xfId="3294"/>
    <cellStyle name="style1422967614716 2 3 2" xfId="3295"/>
    <cellStyle name="style1422967614716 2 4" xfId="3296"/>
    <cellStyle name="style1422967614716 3" xfId="3297"/>
    <cellStyle name="style1422967614716 3 2" xfId="3298"/>
    <cellStyle name="style1422967614716 4" xfId="3299"/>
    <cellStyle name="style1422967614716 4 2" xfId="3300"/>
    <cellStyle name="style1422967614716 5" xfId="3301"/>
    <cellStyle name="style1422967614841" xfId="47"/>
    <cellStyle name="style1422967614841 2" xfId="280"/>
    <cellStyle name="style1422967614841 2 2" xfId="3302"/>
    <cellStyle name="style1422967614841 2 2 2" xfId="3303"/>
    <cellStyle name="style1422967614841 2 3" xfId="3304"/>
    <cellStyle name="style1422967614841 2 3 2" xfId="3305"/>
    <cellStyle name="style1422967614841 2 4" xfId="3306"/>
    <cellStyle name="style1422967614841 3" xfId="3307"/>
    <cellStyle name="style1422967614841 3 2" xfId="3308"/>
    <cellStyle name="style1422967614841 4" xfId="3309"/>
    <cellStyle name="style1422967614841 4 2" xfId="3310"/>
    <cellStyle name="style1422967614841 5" xfId="3311"/>
    <cellStyle name="style1422967614872" xfId="48"/>
    <cellStyle name="style1422967614872 2" xfId="281"/>
    <cellStyle name="style1422967614872 2 2" xfId="3312"/>
    <cellStyle name="style1422967614872 2 2 2" xfId="3313"/>
    <cellStyle name="style1422967614872 2 3" xfId="3314"/>
    <cellStyle name="style1422967614872 2 3 2" xfId="3315"/>
    <cellStyle name="style1422967614872 2 4" xfId="3316"/>
    <cellStyle name="style1422967614872 3" xfId="3317"/>
    <cellStyle name="style1422967614872 3 2" xfId="3318"/>
    <cellStyle name="style1422967614872 4" xfId="3319"/>
    <cellStyle name="style1422967614872 4 2" xfId="3320"/>
    <cellStyle name="style1422967614872 5" xfId="3321"/>
    <cellStyle name="style1422967614903" xfId="49"/>
    <cellStyle name="style1422967614903 2" xfId="282"/>
    <cellStyle name="style1422967614903 2 2" xfId="3322"/>
    <cellStyle name="style1422967614903 2 2 2" xfId="3323"/>
    <cellStyle name="style1422967614903 2 3" xfId="3324"/>
    <cellStyle name="style1422967614903 2 3 2" xfId="3325"/>
    <cellStyle name="style1422967614903 2 4" xfId="3326"/>
    <cellStyle name="style1422967614903 3" xfId="3327"/>
    <cellStyle name="style1422967614903 3 2" xfId="3328"/>
    <cellStyle name="style1422967614903 4" xfId="3329"/>
    <cellStyle name="style1422967614903 4 2" xfId="3330"/>
    <cellStyle name="style1422967614903 5" xfId="3331"/>
    <cellStyle name="style1422967614935" xfId="50"/>
    <cellStyle name="style1422967614935 2" xfId="283"/>
    <cellStyle name="style1422967614935 2 2" xfId="3332"/>
    <cellStyle name="style1422967614935 2 2 2" xfId="3333"/>
    <cellStyle name="style1422967614935 2 3" xfId="3334"/>
    <cellStyle name="style1422967614935 2 3 2" xfId="3335"/>
    <cellStyle name="style1422967614935 2 4" xfId="3336"/>
    <cellStyle name="style1422967614935 3" xfId="3337"/>
    <cellStyle name="style1422967614935 3 2" xfId="3338"/>
    <cellStyle name="style1422967614935 4" xfId="3339"/>
    <cellStyle name="style1422967614935 4 2" xfId="3340"/>
    <cellStyle name="style1422967614935 5" xfId="3341"/>
    <cellStyle name="style1422967615059" xfId="51"/>
    <cellStyle name="style1422967615059 2" xfId="284"/>
    <cellStyle name="style1422967615059 2 2" xfId="3342"/>
    <cellStyle name="style1422967615059 2 2 2" xfId="3343"/>
    <cellStyle name="style1422967615059 2 3" xfId="3344"/>
    <cellStyle name="style1422967615059 2 3 2" xfId="3345"/>
    <cellStyle name="style1422967615059 2 4" xfId="3346"/>
    <cellStyle name="style1422967615059 3" xfId="3347"/>
    <cellStyle name="style1422967615059 3 2" xfId="3348"/>
    <cellStyle name="style1422967615059 4" xfId="3349"/>
    <cellStyle name="style1422967615059 4 2" xfId="3350"/>
    <cellStyle name="style1422967615059 5" xfId="3351"/>
    <cellStyle name="style1422967615091" xfId="52"/>
    <cellStyle name="style1422967615091 2" xfId="285"/>
    <cellStyle name="style1422967615091 2 2" xfId="3352"/>
    <cellStyle name="style1422967615091 2 2 2" xfId="3353"/>
    <cellStyle name="style1422967615091 2 3" xfId="3354"/>
    <cellStyle name="style1422967615091 2 3 2" xfId="3355"/>
    <cellStyle name="style1422967615091 2 4" xfId="3356"/>
    <cellStyle name="style1422967615091 3" xfId="3357"/>
    <cellStyle name="style1422967615091 3 2" xfId="3358"/>
    <cellStyle name="style1422967615091 4" xfId="3359"/>
    <cellStyle name="style1422967615091 4 2" xfId="3360"/>
    <cellStyle name="style1422967615091 5" xfId="3361"/>
    <cellStyle name="style1422967615122" xfId="53"/>
    <cellStyle name="style1422967615122 2" xfId="286"/>
    <cellStyle name="style1422967615122 2 2" xfId="3362"/>
    <cellStyle name="style1422967615122 2 2 2" xfId="3363"/>
    <cellStyle name="style1422967615122 2 3" xfId="3364"/>
    <cellStyle name="style1422967615122 2 3 2" xfId="3365"/>
    <cellStyle name="style1422967615122 2 4" xfId="3366"/>
    <cellStyle name="style1422967615122 3" xfId="3367"/>
    <cellStyle name="style1422967615122 3 2" xfId="3368"/>
    <cellStyle name="style1422967615122 4" xfId="3369"/>
    <cellStyle name="style1422967615122 4 2" xfId="3370"/>
    <cellStyle name="style1422967615122 5" xfId="3371"/>
    <cellStyle name="style1422967615153" xfId="54"/>
    <cellStyle name="style1422967615153 2" xfId="287"/>
    <cellStyle name="style1422967615153 2 2" xfId="3372"/>
    <cellStyle name="style1422967615153 2 2 2" xfId="3373"/>
    <cellStyle name="style1422967615153 2 3" xfId="3374"/>
    <cellStyle name="style1422967615153 2 3 2" xfId="3375"/>
    <cellStyle name="style1422967615153 2 4" xfId="3376"/>
    <cellStyle name="style1422967615153 3" xfId="3377"/>
    <cellStyle name="style1422967615153 3 2" xfId="3378"/>
    <cellStyle name="style1422967615153 4" xfId="3379"/>
    <cellStyle name="style1422967615153 4 2" xfId="3380"/>
    <cellStyle name="style1422967615153 5" xfId="3381"/>
    <cellStyle name="style1422967615200" xfId="55"/>
    <cellStyle name="style1422967615200 2" xfId="288"/>
    <cellStyle name="style1422967615200 2 2" xfId="3382"/>
    <cellStyle name="style1422967615200 2 2 2" xfId="3383"/>
    <cellStyle name="style1422967615200 2 3" xfId="3384"/>
    <cellStyle name="style1422967615200 2 3 2" xfId="3385"/>
    <cellStyle name="style1422967615200 2 4" xfId="3386"/>
    <cellStyle name="style1422967615200 3" xfId="3387"/>
    <cellStyle name="style1422967615200 3 2" xfId="3388"/>
    <cellStyle name="style1422967615200 4" xfId="3389"/>
    <cellStyle name="style1422967615200 4 2" xfId="3390"/>
    <cellStyle name="style1422967615200 5" xfId="3391"/>
    <cellStyle name="style1422967615231" xfId="56"/>
    <cellStyle name="style1422967615231 2" xfId="289"/>
    <cellStyle name="style1422967615231 2 2" xfId="3392"/>
    <cellStyle name="style1422967615231 2 2 2" xfId="3393"/>
    <cellStyle name="style1422967615231 2 3" xfId="3394"/>
    <cellStyle name="style1422967615231 2 3 2" xfId="3395"/>
    <cellStyle name="style1422967615231 2 4" xfId="3396"/>
    <cellStyle name="style1422967615231 3" xfId="3397"/>
    <cellStyle name="style1422967615231 3 2" xfId="3398"/>
    <cellStyle name="style1422967615231 4" xfId="3399"/>
    <cellStyle name="style1422967615231 4 2" xfId="3400"/>
    <cellStyle name="style1422967615231 5" xfId="3401"/>
    <cellStyle name="style1422967615278" xfId="57"/>
    <cellStyle name="style1422967615278 2" xfId="290"/>
    <cellStyle name="style1422967615278 2 2" xfId="3402"/>
    <cellStyle name="style1422967615278 2 2 2" xfId="3403"/>
    <cellStyle name="style1422967615278 2 3" xfId="3404"/>
    <cellStyle name="style1422967615278 2 3 2" xfId="3405"/>
    <cellStyle name="style1422967615278 2 4" xfId="3406"/>
    <cellStyle name="style1422967615278 3" xfId="3407"/>
    <cellStyle name="style1422967615278 3 2" xfId="3408"/>
    <cellStyle name="style1422967615278 4" xfId="3409"/>
    <cellStyle name="style1422967615278 4 2" xfId="3410"/>
    <cellStyle name="style1422967615278 5" xfId="3411"/>
    <cellStyle name="style1422967615309" xfId="58"/>
    <cellStyle name="style1422967615309 2" xfId="291"/>
    <cellStyle name="style1422967615309 2 2" xfId="3412"/>
    <cellStyle name="style1422967615309 2 2 2" xfId="3413"/>
    <cellStyle name="style1422967615309 2 3" xfId="3414"/>
    <cellStyle name="style1422967615309 2 3 2" xfId="3415"/>
    <cellStyle name="style1422967615309 2 4" xfId="3416"/>
    <cellStyle name="style1422967615309 3" xfId="3417"/>
    <cellStyle name="style1422967615309 3 2" xfId="3418"/>
    <cellStyle name="style1422967615309 4" xfId="3419"/>
    <cellStyle name="style1422967615309 4 2" xfId="3420"/>
    <cellStyle name="style1422967615309 5" xfId="3421"/>
    <cellStyle name="style1422967615356" xfId="59"/>
    <cellStyle name="style1422967615356 2" xfId="292"/>
    <cellStyle name="style1422967615356 2 2" xfId="3422"/>
    <cellStyle name="style1422967615356 2 2 2" xfId="3423"/>
    <cellStyle name="style1422967615356 2 3" xfId="3424"/>
    <cellStyle name="style1422967615356 2 3 2" xfId="3425"/>
    <cellStyle name="style1422967615356 2 4" xfId="3426"/>
    <cellStyle name="style1422967615356 3" xfId="3427"/>
    <cellStyle name="style1422967615356 3 2" xfId="3428"/>
    <cellStyle name="style1422967615356 4" xfId="3429"/>
    <cellStyle name="style1422967615356 4 2" xfId="3430"/>
    <cellStyle name="style1422967615356 5" xfId="3431"/>
    <cellStyle name="style1422967615403" xfId="60"/>
    <cellStyle name="style1422967615403 2" xfId="293"/>
    <cellStyle name="style1422967615403 2 2" xfId="3432"/>
    <cellStyle name="style1422967615403 2 2 2" xfId="3433"/>
    <cellStyle name="style1422967615403 2 3" xfId="3434"/>
    <cellStyle name="style1422967615403 2 3 2" xfId="3435"/>
    <cellStyle name="style1422967615403 2 4" xfId="3436"/>
    <cellStyle name="style1422967615403 3" xfId="3437"/>
    <cellStyle name="style1422967615403 3 2" xfId="3438"/>
    <cellStyle name="style1422967615403 4" xfId="3439"/>
    <cellStyle name="style1422967615403 4 2" xfId="3440"/>
    <cellStyle name="style1422967615403 5" xfId="3441"/>
    <cellStyle name="style1422967615434" xfId="61"/>
    <cellStyle name="style1422967615434 2" xfId="294"/>
    <cellStyle name="style1422967615434 2 2" xfId="3442"/>
    <cellStyle name="style1422967615434 2 2 2" xfId="3443"/>
    <cellStyle name="style1422967615434 2 3" xfId="3444"/>
    <cellStyle name="style1422967615434 2 3 2" xfId="3445"/>
    <cellStyle name="style1422967615434 2 4" xfId="3446"/>
    <cellStyle name="style1422967615434 3" xfId="3447"/>
    <cellStyle name="style1422967615434 3 2" xfId="3448"/>
    <cellStyle name="style1422967615434 4" xfId="3449"/>
    <cellStyle name="style1422967615434 4 2" xfId="3450"/>
    <cellStyle name="style1422967615434 5" xfId="3451"/>
    <cellStyle name="style1422967615481" xfId="62"/>
    <cellStyle name="style1422967615481 2" xfId="295"/>
    <cellStyle name="style1422967615481 2 2" xfId="3452"/>
    <cellStyle name="style1422967615481 2 2 2" xfId="3453"/>
    <cellStyle name="style1422967615481 2 3" xfId="3454"/>
    <cellStyle name="style1422967615481 2 3 2" xfId="3455"/>
    <cellStyle name="style1422967615481 2 4" xfId="3456"/>
    <cellStyle name="style1422967615481 3" xfId="3457"/>
    <cellStyle name="style1422967615481 3 2" xfId="3458"/>
    <cellStyle name="style1422967615481 4" xfId="3459"/>
    <cellStyle name="style1422967615481 4 2" xfId="3460"/>
    <cellStyle name="style1422967615481 5" xfId="3461"/>
    <cellStyle name="style1422967615512" xfId="63"/>
    <cellStyle name="style1422967615512 2" xfId="296"/>
    <cellStyle name="style1422967615512 2 2" xfId="3462"/>
    <cellStyle name="style1422967615512 2 2 2" xfId="3463"/>
    <cellStyle name="style1422967615512 2 3" xfId="3464"/>
    <cellStyle name="style1422967615512 2 3 2" xfId="3465"/>
    <cellStyle name="style1422967615512 2 4" xfId="3466"/>
    <cellStyle name="style1422967615512 3" xfId="3467"/>
    <cellStyle name="style1422967615512 3 2" xfId="3468"/>
    <cellStyle name="style1422967615512 4" xfId="3469"/>
    <cellStyle name="style1422967615512 4 2" xfId="3470"/>
    <cellStyle name="style1422967615512 5" xfId="3471"/>
    <cellStyle name="style1422967615559" xfId="64"/>
    <cellStyle name="style1422967615559 2" xfId="297"/>
    <cellStyle name="style1422967615559 2 2" xfId="3472"/>
    <cellStyle name="style1422967615559 2 2 2" xfId="3473"/>
    <cellStyle name="style1422967615559 2 3" xfId="3474"/>
    <cellStyle name="style1422967615559 2 3 2" xfId="3475"/>
    <cellStyle name="style1422967615559 2 4" xfId="3476"/>
    <cellStyle name="style1422967615559 3" xfId="3477"/>
    <cellStyle name="style1422967615559 3 2" xfId="3478"/>
    <cellStyle name="style1422967615559 4" xfId="3479"/>
    <cellStyle name="style1422967615559 4 2" xfId="3480"/>
    <cellStyle name="style1422967615559 5" xfId="3481"/>
    <cellStyle name="style1422967615590" xfId="65"/>
    <cellStyle name="style1422967615590 2" xfId="298"/>
    <cellStyle name="style1422967615590 2 2" xfId="3482"/>
    <cellStyle name="style1422967615590 2 2 2" xfId="3483"/>
    <cellStyle name="style1422967615590 2 3" xfId="3484"/>
    <cellStyle name="style1422967615590 2 3 2" xfId="3485"/>
    <cellStyle name="style1422967615590 2 4" xfId="3486"/>
    <cellStyle name="style1422967615590 3" xfId="3487"/>
    <cellStyle name="style1422967615590 3 2" xfId="3488"/>
    <cellStyle name="style1422967615590 4" xfId="3489"/>
    <cellStyle name="style1422967615590 4 2" xfId="3490"/>
    <cellStyle name="style1422967615590 5" xfId="3491"/>
    <cellStyle name="style1422967615621" xfId="66"/>
    <cellStyle name="style1422967615621 2" xfId="299"/>
    <cellStyle name="style1422967615621 2 2" xfId="3492"/>
    <cellStyle name="style1422967615621 2 2 2" xfId="3493"/>
    <cellStyle name="style1422967615621 2 3" xfId="3494"/>
    <cellStyle name="style1422967615621 2 3 2" xfId="3495"/>
    <cellStyle name="style1422967615621 2 4" xfId="3496"/>
    <cellStyle name="style1422967615621 3" xfId="3497"/>
    <cellStyle name="style1422967615621 3 2" xfId="3498"/>
    <cellStyle name="style1422967615621 4" xfId="3499"/>
    <cellStyle name="style1422967615621 4 2" xfId="3500"/>
    <cellStyle name="style1422967615621 5" xfId="3501"/>
    <cellStyle name="style1422967615652" xfId="67"/>
    <cellStyle name="style1422967615652 2" xfId="300"/>
    <cellStyle name="style1422967615652 2 2" xfId="3502"/>
    <cellStyle name="style1422967615652 2 2 2" xfId="3503"/>
    <cellStyle name="style1422967615652 2 3" xfId="3504"/>
    <cellStyle name="style1422967615652 2 3 2" xfId="3505"/>
    <cellStyle name="style1422967615652 2 4" xfId="3506"/>
    <cellStyle name="style1422967615652 3" xfId="3507"/>
    <cellStyle name="style1422967615652 3 2" xfId="3508"/>
    <cellStyle name="style1422967615652 4" xfId="3509"/>
    <cellStyle name="style1422967615652 4 2" xfId="3510"/>
    <cellStyle name="style1422967615652 5" xfId="3511"/>
    <cellStyle name="style1422967615683" xfId="68"/>
    <cellStyle name="style1422967615683 2" xfId="301"/>
    <cellStyle name="style1422967615683 2 2" xfId="3512"/>
    <cellStyle name="style1422967615683 2 2 2" xfId="3513"/>
    <cellStyle name="style1422967615683 2 3" xfId="3514"/>
    <cellStyle name="style1422967615683 2 3 2" xfId="3515"/>
    <cellStyle name="style1422967615683 2 4" xfId="3516"/>
    <cellStyle name="style1422967615683 3" xfId="3517"/>
    <cellStyle name="style1422967615683 3 2" xfId="3518"/>
    <cellStyle name="style1422967615683 4" xfId="3519"/>
    <cellStyle name="style1422967615683 4 2" xfId="3520"/>
    <cellStyle name="style1422967615683 5" xfId="3521"/>
    <cellStyle name="style1422967615715" xfId="69"/>
    <cellStyle name="style1422967615715 2" xfId="302"/>
    <cellStyle name="style1422967615715 2 2" xfId="3522"/>
    <cellStyle name="style1422967615715 2 2 2" xfId="3523"/>
    <cellStyle name="style1422967615715 2 3" xfId="3524"/>
    <cellStyle name="style1422967615715 2 3 2" xfId="3525"/>
    <cellStyle name="style1422967615715 2 4" xfId="3526"/>
    <cellStyle name="style1422967615715 3" xfId="3527"/>
    <cellStyle name="style1422967615715 3 2" xfId="3528"/>
    <cellStyle name="style1422967615715 4" xfId="3529"/>
    <cellStyle name="style1422967615715 4 2" xfId="3530"/>
    <cellStyle name="style1422967615715 5" xfId="3531"/>
    <cellStyle name="style1422967615746" xfId="70"/>
    <cellStyle name="style1422967615746 2" xfId="303"/>
    <cellStyle name="style1422967615746 2 2" xfId="3532"/>
    <cellStyle name="style1422967615746 2 2 2" xfId="3533"/>
    <cellStyle name="style1422967615746 2 3" xfId="3534"/>
    <cellStyle name="style1422967615746 2 3 2" xfId="3535"/>
    <cellStyle name="style1422967615746 2 4" xfId="3536"/>
    <cellStyle name="style1422967615746 3" xfId="3537"/>
    <cellStyle name="style1422967615746 3 2" xfId="3538"/>
    <cellStyle name="style1422967615746 4" xfId="3539"/>
    <cellStyle name="style1422967615746 4 2" xfId="3540"/>
    <cellStyle name="style1422967615746 5" xfId="3541"/>
    <cellStyle name="style1422967615777" xfId="71"/>
    <cellStyle name="style1422967615777 2" xfId="304"/>
    <cellStyle name="style1422967615777 2 2" xfId="3542"/>
    <cellStyle name="style1422967615777 2 2 2" xfId="3543"/>
    <cellStyle name="style1422967615777 2 3" xfId="3544"/>
    <cellStyle name="style1422967615777 2 3 2" xfId="3545"/>
    <cellStyle name="style1422967615777 2 4" xfId="3546"/>
    <cellStyle name="style1422967615777 3" xfId="3547"/>
    <cellStyle name="style1422967615777 3 2" xfId="3548"/>
    <cellStyle name="style1422967615777 4" xfId="3549"/>
    <cellStyle name="style1422967615777 4 2" xfId="3550"/>
    <cellStyle name="style1422967615777 5" xfId="3551"/>
    <cellStyle name="style1422967615808" xfId="72"/>
    <cellStyle name="style1422967615808 2" xfId="305"/>
    <cellStyle name="style1422967615808 2 2" xfId="3552"/>
    <cellStyle name="style1422967615808 2 2 2" xfId="3553"/>
    <cellStyle name="style1422967615808 2 3" xfId="3554"/>
    <cellStyle name="style1422967615808 2 3 2" xfId="3555"/>
    <cellStyle name="style1422967615808 2 4" xfId="3556"/>
    <cellStyle name="style1422967615808 3" xfId="3557"/>
    <cellStyle name="style1422967615808 3 2" xfId="3558"/>
    <cellStyle name="style1422967615808 4" xfId="3559"/>
    <cellStyle name="style1422967615808 4 2" xfId="3560"/>
    <cellStyle name="style1422967615808 5" xfId="3561"/>
    <cellStyle name="style1422967615855" xfId="73"/>
    <cellStyle name="style1422967615855 2" xfId="306"/>
    <cellStyle name="style1422967615855 2 2" xfId="3562"/>
    <cellStyle name="style1422967615855 2 2 2" xfId="3563"/>
    <cellStyle name="style1422967615855 2 3" xfId="3564"/>
    <cellStyle name="style1422967615855 2 3 2" xfId="3565"/>
    <cellStyle name="style1422967615855 2 4" xfId="3566"/>
    <cellStyle name="style1422967615855 3" xfId="3567"/>
    <cellStyle name="style1422967615855 3 2" xfId="3568"/>
    <cellStyle name="style1422967615855 4" xfId="3569"/>
    <cellStyle name="style1422967615855 4 2" xfId="3570"/>
    <cellStyle name="style1422967615855 5" xfId="3571"/>
    <cellStyle name="style1422967615886" xfId="74"/>
    <cellStyle name="style1422967615886 2" xfId="307"/>
    <cellStyle name="style1422967615886 2 2" xfId="3572"/>
    <cellStyle name="style1422967615886 2 2 2" xfId="3573"/>
    <cellStyle name="style1422967615886 2 3" xfId="3574"/>
    <cellStyle name="style1422967615886 2 3 2" xfId="3575"/>
    <cellStyle name="style1422967615886 2 4" xfId="3576"/>
    <cellStyle name="style1422967615886 3" xfId="3577"/>
    <cellStyle name="style1422967615886 3 2" xfId="3578"/>
    <cellStyle name="style1422967615886 4" xfId="3579"/>
    <cellStyle name="style1422967615886 4 2" xfId="3580"/>
    <cellStyle name="style1422967615886 5" xfId="3581"/>
    <cellStyle name="style1422967615917" xfId="75"/>
    <cellStyle name="style1422967615917 2" xfId="308"/>
    <cellStyle name="style1422967615917 2 2" xfId="3582"/>
    <cellStyle name="style1422967615917 2 2 2" xfId="3583"/>
    <cellStyle name="style1422967615917 2 3" xfId="3584"/>
    <cellStyle name="style1422967615917 2 3 2" xfId="3585"/>
    <cellStyle name="style1422967615917 2 4" xfId="3586"/>
    <cellStyle name="style1422967615917 3" xfId="3587"/>
    <cellStyle name="style1422967615917 3 2" xfId="3588"/>
    <cellStyle name="style1422967615917 4" xfId="3589"/>
    <cellStyle name="style1422967615917 4 2" xfId="3590"/>
    <cellStyle name="style1422967615917 5" xfId="3591"/>
    <cellStyle name="style1422967615949" xfId="76"/>
    <cellStyle name="style1422967615949 2" xfId="309"/>
    <cellStyle name="style1422967615949 2 2" xfId="3592"/>
    <cellStyle name="style1422967615949 2 2 2" xfId="3593"/>
    <cellStyle name="style1422967615949 2 3" xfId="3594"/>
    <cellStyle name="style1422967615949 2 3 2" xfId="3595"/>
    <cellStyle name="style1422967615949 2 4" xfId="3596"/>
    <cellStyle name="style1422967615949 3" xfId="3597"/>
    <cellStyle name="style1422967615949 3 2" xfId="3598"/>
    <cellStyle name="style1422967615949 4" xfId="3599"/>
    <cellStyle name="style1422967615949 4 2" xfId="3600"/>
    <cellStyle name="style1422967615949 5" xfId="3601"/>
    <cellStyle name="style1422967615980" xfId="77"/>
    <cellStyle name="style1422967615980 2" xfId="310"/>
    <cellStyle name="style1422967615980 2 2" xfId="3602"/>
    <cellStyle name="style1422967615980 2 2 2" xfId="3603"/>
    <cellStyle name="style1422967615980 2 3" xfId="3604"/>
    <cellStyle name="style1422967615980 2 3 2" xfId="3605"/>
    <cellStyle name="style1422967615980 2 4" xfId="3606"/>
    <cellStyle name="style1422967615980 3" xfId="3607"/>
    <cellStyle name="style1422967615980 3 2" xfId="3608"/>
    <cellStyle name="style1422967615980 4" xfId="3609"/>
    <cellStyle name="style1422967615980 4 2" xfId="3610"/>
    <cellStyle name="style1422967615980 5" xfId="3611"/>
    <cellStyle name="style1422967616027" xfId="78"/>
    <cellStyle name="style1422967616027 2" xfId="311"/>
    <cellStyle name="style1422967616027 2 2" xfId="3612"/>
    <cellStyle name="style1422967616027 2 2 2" xfId="3613"/>
    <cellStyle name="style1422967616027 2 3" xfId="3614"/>
    <cellStyle name="style1422967616027 2 3 2" xfId="3615"/>
    <cellStyle name="style1422967616027 2 4" xfId="3616"/>
    <cellStyle name="style1422967616027 3" xfId="3617"/>
    <cellStyle name="style1422967616027 3 2" xfId="3618"/>
    <cellStyle name="style1422967616027 4" xfId="3619"/>
    <cellStyle name="style1422967616027 4 2" xfId="3620"/>
    <cellStyle name="style1422967616027 5" xfId="3621"/>
    <cellStyle name="style1422967616151" xfId="79"/>
    <cellStyle name="style1422967616151 2" xfId="312"/>
    <cellStyle name="style1422967616151 2 2" xfId="3622"/>
    <cellStyle name="style1422967616151 2 2 2" xfId="3623"/>
    <cellStyle name="style1422967616151 2 3" xfId="3624"/>
    <cellStyle name="style1422967616151 2 3 2" xfId="3625"/>
    <cellStyle name="style1422967616151 2 4" xfId="3626"/>
    <cellStyle name="style1422967616151 3" xfId="3627"/>
    <cellStyle name="style1422967616151 3 2" xfId="3628"/>
    <cellStyle name="style1422967616151 4" xfId="3629"/>
    <cellStyle name="style1422967616151 4 2" xfId="3630"/>
    <cellStyle name="style1422967616151 5" xfId="3631"/>
    <cellStyle name="style1422967616183" xfId="80"/>
    <cellStyle name="style1422967616183 2" xfId="313"/>
    <cellStyle name="style1422967616183 2 2" xfId="3632"/>
    <cellStyle name="style1422967616183 2 2 2" xfId="3633"/>
    <cellStyle name="style1422967616183 2 3" xfId="3634"/>
    <cellStyle name="style1422967616183 2 3 2" xfId="3635"/>
    <cellStyle name="style1422967616183 2 4" xfId="3636"/>
    <cellStyle name="style1422967616183 3" xfId="3637"/>
    <cellStyle name="style1422967616183 3 2" xfId="3638"/>
    <cellStyle name="style1422967616183 4" xfId="3639"/>
    <cellStyle name="style1422967616183 4 2" xfId="3640"/>
    <cellStyle name="style1422967616183 5" xfId="3641"/>
    <cellStyle name="style1422967616214" xfId="81"/>
    <cellStyle name="style1422967616214 2" xfId="314"/>
    <cellStyle name="style1422967616214 2 2" xfId="3642"/>
    <cellStyle name="style1422967616214 2 2 2" xfId="3643"/>
    <cellStyle name="style1422967616214 2 3" xfId="3644"/>
    <cellStyle name="style1422967616214 2 3 2" xfId="3645"/>
    <cellStyle name="style1422967616214 2 4" xfId="3646"/>
    <cellStyle name="style1422967616214 3" xfId="3647"/>
    <cellStyle name="style1422967616214 3 2" xfId="3648"/>
    <cellStyle name="style1422967616214 4" xfId="3649"/>
    <cellStyle name="style1422967616214 4 2" xfId="3650"/>
    <cellStyle name="style1422967616214 5" xfId="3651"/>
    <cellStyle name="style1422967616245" xfId="82"/>
    <cellStyle name="style1422967616245 2" xfId="315"/>
    <cellStyle name="style1422967616245 2 2" xfId="3652"/>
    <cellStyle name="style1422967616245 2 2 2" xfId="3653"/>
    <cellStyle name="style1422967616245 2 3" xfId="3654"/>
    <cellStyle name="style1422967616245 2 3 2" xfId="3655"/>
    <cellStyle name="style1422967616245 2 4" xfId="3656"/>
    <cellStyle name="style1422967616245 3" xfId="3657"/>
    <cellStyle name="style1422967616245 3 2" xfId="3658"/>
    <cellStyle name="style1422967616245 4" xfId="3659"/>
    <cellStyle name="style1422967616245 4 2" xfId="3660"/>
    <cellStyle name="style1422967616245 5" xfId="3661"/>
    <cellStyle name="style1422967616276" xfId="83"/>
    <cellStyle name="style1422967616276 2" xfId="316"/>
    <cellStyle name="style1422967616276 2 2" xfId="3662"/>
    <cellStyle name="style1422967616276 2 2 2" xfId="3663"/>
    <cellStyle name="style1422967616276 2 3" xfId="3664"/>
    <cellStyle name="style1422967616276 2 3 2" xfId="3665"/>
    <cellStyle name="style1422967616276 2 4" xfId="3666"/>
    <cellStyle name="style1422967616276 3" xfId="3667"/>
    <cellStyle name="style1422967616276 3 2" xfId="3668"/>
    <cellStyle name="style1422967616276 4" xfId="3669"/>
    <cellStyle name="style1422967616276 4 2" xfId="3670"/>
    <cellStyle name="style1422967616276 5" xfId="3671"/>
    <cellStyle name="style1422967616307" xfId="84"/>
    <cellStyle name="style1422967616307 2" xfId="317"/>
    <cellStyle name="style1422967616307 2 2" xfId="3672"/>
    <cellStyle name="style1422967616307 2 2 2" xfId="3673"/>
    <cellStyle name="style1422967616307 2 3" xfId="3674"/>
    <cellStyle name="style1422967616307 2 3 2" xfId="3675"/>
    <cellStyle name="style1422967616307 2 4" xfId="3676"/>
    <cellStyle name="style1422967616307 3" xfId="3677"/>
    <cellStyle name="style1422967616307 3 2" xfId="3678"/>
    <cellStyle name="style1422967616307 4" xfId="3679"/>
    <cellStyle name="style1422967616307 4 2" xfId="3680"/>
    <cellStyle name="style1422967616307 5" xfId="3681"/>
    <cellStyle name="style1422967616339" xfId="85"/>
    <cellStyle name="style1422967616339 2" xfId="318"/>
    <cellStyle name="style1422967616339 2 2" xfId="3682"/>
    <cellStyle name="style1422967616339 2 2 2" xfId="3683"/>
    <cellStyle name="style1422967616339 2 3" xfId="3684"/>
    <cellStyle name="style1422967616339 2 3 2" xfId="3685"/>
    <cellStyle name="style1422967616339 2 4" xfId="3686"/>
    <cellStyle name="style1422967616339 3" xfId="3687"/>
    <cellStyle name="style1422967616339 3 2" xfId="3688"/>
    <cellStyle name="style1422967616339 4" xfId="3689"/>
    <cellStyle name="style1422967616339 4 2" xfId="3690"/>
    <cellStyle name="style1422967616339 5" xfId="3691"/>
    <cellStyle name="style1422967616370" xfId="86"/>
    <cellStyle name="style1422967616370 2" xfId="319"/>
    <cellStyle name="style1422967616370 2 2" xfId="3692"/>
    <cellStyle name="style1422967616370 2 2 2" xfId="3693"/>
    <cellStyle name="style1422967616370 2 3" xfId="3694"/>
    <cellStyle name="style1422967616370 2 3 2" xfId="3695"/>
    <cellStyle name="style1422967616370 2 4" xfId="3696"/>
    <cellStyle name="style1422967616370 3" xfId="3697"/>
    <cellStyle name="style1422967616370 3 2" xfId="3698"/>
    <cellStyle name="style1422967616370 4" xfId="3699"/>
    <cellStyle name="style1422967616370 4 2" xfId="3700"/>
    <cellStyle name="style1422967616370 5" xfId="3701"/>
    <cellStyle name="style1422967616463" xfId="87"/>
    <cellStyle name="style1422967616463 2" xfId="320"/>
    <cellStyle name="style1422967616463 2 2" xfId="3702"/>
    <cellStyle name="style1422967616463 2 2 2" xfId="3703"/>
    <cellStyle name="style1422967616463 2 3" xfId="3704"/>
    <cellStyle name="style1422967616463 2 3 2" xfId="3705"/>
    <cellStyle name="style1422967616463 2 4" xfId="3706"/>
    <cellStyle name="style1422967616463 3" xfId="3707"/>
    <cellStyle name="style1422967616463 3 2" xfId="3708"/>
    <cellStyle name="style1422967616463 4" xfId="3709"/>
    <cellStyle name="style1422967616463 4 2" xfId="3710"/>
    <cellStyle name="style1422967616463 5" xfId="3711"/>
    <cellStyle name="style1422967616495" xfId="88"/>
    <cellStyle name="style1422967616495 2" xfId="321"/>
    <cellStyle name="style1422967616495 2 2" xfId="3712"/>
    <cellStyle name="style1422967616495 2 2 2" xfId="3713"/>
    <cellStyle name="style1422967616495 2 3" xfId="3714"/>
    <cellStyle name="style1422967616495 2 3 2" xfId="3715"/>
    <cellStyle name="style1422967616495 2 4" xfId="3716"/>
    <cellStyle name="style1422967616495 3" xfId="3717"/>
    <cellStyle name="style1422967616495 3 2" xfId="3718"/>
    <cellStyle name="style1422967616495 4" xfId="3719"/>
    <cellStyle name="style1422967616495 4 2" xfId="3720"/>
    <cellStyle name="style1422967616495 5" xfId="3721"/>
    <cellStyle name="style1422967616541" xfId="89"/>
    <cellStyle name="style1422967616541 2" xfId="322"/>
    <cellStyle name="style1422967616541 2 2" xfId="3722"/>
    <cellStyle name="style1422967616541 2 2 2" xfId="3723"/>
    <cellStyle name="style1422967616541 2 3" xfId="3724"/>
    <cellStyle name="style1422967616541 2 3 2" xfId="3725"/>
    <cellStyle name="style1422967616541 2 4" xfId="3726"/>
    <cellStyle name="style1422967616541 3" xfId="3727"/>
    <cellStyle name="style1422967616541 3 2" xfId="3728"/>
    <cellStyle name="style1422967616541 4" xfId="3729"/>
    <cellStyle name="style1422967616541 4 2" xfId="3730"/>
    <cellStyle name="style1422967616541 5" xfId="3731"/>
    <cellStyle name="style1422967616573" xfId="90"/>
    <cellStyle name="style1422967616573 2" xfId="323"/>
    <cellStyle name="style1422967616573 2 2" xfId="3732"/>
    <cellStyle name="style1422967616573 2 2 2" xfId="3733"/>
    <cellStyle name="style1422967616573 2 3" xfId="3734"/>
    <cellStyle name="style1422967616573 2 3 2" xfId="3735"/>
    <cellStyle name="style1422967616573 2 4" xfId="3736"/>
    <cellStyle name="style1422967616573 3" xfId="3737"/>
    <cellStyle name="style1422967616573 3 2" xfId="3738"/>
    <cellStyle name="style1422967616573 4" xfId="3739"/>
    <cellStyle name="style1422967616573 4 2" xfId="3740"/>
    <cellStyle name="style1422967616573 5" xfId="3741"/>
    <cellStyle name="style1422967616619" xfId="91"/>
    <cellStyle name="style1422967616619 2" xfId="324"/>
    <cellStyle name="style1422967616619 2 2" xfId="3742"/>
    <cellStyle name="style1422967616619 2 2 2" xfId="3743"/>
    <cellStyle name="style1422967616619 2 3" xfId="3744"/>
    <cellStyle name="style1422967616619 2 3 2" xfId="3745"/>
    <cellStyle name="style1422967616619 2 4" xfId="3746"/>
    <cellStyle name="style1422967616619 3" xfId="3747"/>
    <cellStyle name="style1422967616619 3 2" xfId="3748"/>
    <cellStyle name="style1422967616619 4" xfId="3749"/>
    <cellStyle name="style1422967616619 4 2" xfId="3750"/>
    <cellStyle name="style1422967616619 5" xfId="3751"/>
    <cellStyle name="style1422967616651" xfId="92"/>
    <cellStyle name="style1422967616651 2" xfId="325"/>
    <cellStyle name="style1422967616651 2 2" xfId="3752"/>
    <cellStyle name="style1422967616651 2 2 2" xfId="3753"/>
    <cellStyle name="style1422967616651 2 3" xfId="3754"/>
    <cellStyle name="style1422967616651 2 3 2" xfId="3755"/>
    <cellStyle name="style1422967616651 2 4" xfId="3756"/>
    <cellStyle name="style1422967616651 3" xfId="3757"/>
    <cellStyle name="style1422967616651 3 2" xfId="3758"/>
    <cellStyle name="style1422967616651 4" xfId="3759"/>
    <cellStyle name="style1422967616651 4 2" xfId="3760"/>
    <cellStyle name="style1422967616651 5" xfId="3761"/>
    <cellStyle name="style1422967616682" xfId="93"/>
    <cellStyle name="style1422967616682 2" xfId="326"/>
    <cellStyle name="style1422967616682 2 2" xfId="3762"/>
    <cellStyle name="style1422967616682 2 2 2" xfId="3763"/>
    <cellStyle name="style1422967616682 2 3" xfId="3764"/>
    <cellStyle name="style1422967616682 2 3 2" xfId="3765"/>
    <cellStyle name="style1422967616682 2 4" xfId="3766"/>
    <cellStyle name="style1422967616682 3" xfId="3767"/>
    <cellStyle name="style1422967616682 3 2" xfId="3768"/>
    <cellStyle name="style1422967616682 4" xfId="3769"/>
    <cellStyle name="style1422967616682 4 2" xfId="3770"/>
    <cellStyle name="style1422967616682 5" xfId="3771"/>
    <cellStyle name="style1422967616807" xfId="94"/>
    <cellStyle name="style1422967616807 2" xfId="327"/>
    <cellStyle name="style1422967616807 2 2" xfId="3772"/>
    <cellStyle name="style1422967616807 2 2 2" xfId="3773"/>
    <cellStyle name="style1422967616807 2 3" xfId="3774"/>
    <cellStyle name="style1422967616807 2 3 2" xfId="3775"/>
    <cellStyle name="style1422967616807 2 4" xfId="3776"/>
    <cellStyle name="style1422967616807 3" xfId="3777"/>
    <cellStyle name="style1422967616807 3 2" xfId="3778"/>
    <cellStyle name="style1422967616807 4" xfId="3779"/>
    <cellStyle name="style1422967616807 4 2" xfId="3780"/>
    <cellStyle name="style1422967616807 5" xfId="3781"/>
    <cellStyle name="style1422967616838" xfId="95"/>
    <cellStyle name="style1422967616838 2" xfId="328"/>
    <cellStyle name="style1422967616838 2 2" xfId="3782"/>
    <cellStyle name="style1422967616838 2 2 2" xfId="3783"/>
    <cellStyle name="style1422967616838 2 3" xfId="3784"/>
    <cellStyle name="style1422967616838 2 3 2" xfId="3785"/>
    <cellStyle name="style1422967616838 2 4" xfId="3786"/>
    <cellStyle name="style1422967616838 3" xfId="3787"/>
    <cellStyle name="style1422967616838 3 2" xfId="3788"/>
    <cellStyle name="style1422967616838 4" xfId="3789"/>
    <cellStyle name="style1422967616838 4 2" xfId="3790"/>
    <cellStyle name="style1422967616838 5" xfId="3791"/>
    <cellStyle name="style1422967616869" xfId="96"/>
    <cellStyle name="style1422967616869 2" xfId="329"/>
    <cellStyle name="style1422967616869 2 2" xfId="3792"/>
    <cellStyle name="style1422967616869 2 2 2" xfId="3793"/>
    <cellStyle name="style1422967616869 2 3" xfId="3794"/>
    <cellStyle name="style1422967616869 2 3 2" xfId="3795"/>
    <cellStyle name="style1422967616869 2 4" xfId="3796"/>
    <cellStyle name="style1422967616869 3" xfId="3797"/>
    <cellStyle name="style1422967616869 3 2" xfId="3798"/>
    <cellStyle name="style1422967616869 4" xfId="3799"/>
    <cellStyle name="style1422967616869 4 2" xfId="3800"/>
    <cellStyle name="style1422967616869 5" xfId="3801"/>
    <cellStyle name="style1422967616916" xfId="97"/>
    <cellStyle name="style1422967616916 2" xfId="330"/>
    <cellStyle name="style1422967616916 2 2" xfId="3802"/>
    <cellStyle name="style1422967616916 2 2 2" xfId="3803"/>
    <cellStyle name="style1422967616916 2 3" xfId="3804"/>
    <cellStyle name="style1422967616916 2 3 2" xfId="3805"/>
    <cellStyle name="style1422967616916 2 4" xfId="3806"/>
    <cellStyle name="style1422967616916 3" xfId="3807"/>
    <cellStyle name="style1422967616916 3 2" xfId="3808"/>
    <cellStyle name="style1422967616916 4" xfId="3809"/>
    <cellStyle name="style1422967616916 4 2" xfId="3810"/>
    <cellStyle name="style1422967616916 5" xfId="3811"/>
    <cellStyle name="style1422967616947" xfId="98"/>
    <cellStyle name="style1422967616947 2" xfId="331"/>
    <cellStyle name="style1422967616947 2 2" xfId="3812"/>
    <cellStyle name="style1422967616947 2 2 2" xfId="3813"/>
    <cellStyle name="style1422967616947 2 3" xfId="3814"/>
    <cellStyle name="style1422967616947 2 3 2" xfId="3815"/>
    <cellStyle name="style1422967616947 2 4" xfId="3816"/>
    <cellStyle name="style1422967616947 3" xfId="3817"/>
    <cellStyle name="style1422967616947 3 2" xfId="3818"/>
    <cellStyle name="style1422967616947 4" xfId="3819"/>
    <cellStyle name="style1422967616947 4 2" xfId="3820"/>
    <cellStyle name="style1422967616947 5" xfId="3821"/>
    <cellStyle name="style1422967616978" xfId="99"/>
    <cellStyle name="style1422967616978 2" xfId="332"/>
    <cellStyle name="style1422967616978 2 2" xfId="3822"/>
    <cellStyle name="style1422967616978 2 2 2" xfId="3823"/>
    <cellStyle name="style1422967616978 2 3" xfId="3824"/>
    <cellStyle name="style1422967616978 2 3 2" xfId="3825"/>
    <cellStyle name="style1422967616978 2 4" xfId="3826"/>
    <cellStyle name="style1422967616978 3" xfId="3827"/>
    <cellStyle name="style1422967616978 3 2" xfId="3828"/>
    <cellStyle name="style1422967616978 4" xfId="3829"/>
    <cellStyle name="style1422967616978 4 2" xfId="3830"/>
    <cellStyle name="style1422967616978 5" xfId="3831"/>
    <cellStyle name="style1422967617009" xfId="100"/>
    <cellStyle name="style1422967617009 2" xfId="333"/>
    <cellStyle name="style1422967617009 2 2" xfId="3832"/>
    <cellStyle name="style1422967617009 2 2 2" xfId="3833"/>
    <cellStyle name="style1422967617009 2 3" xfId="3834"/>
    <cellStyle name="style1422967617009 2 3 2" xfId="3835"/>
    <cellStyle name="style1422967617009 2 4" xfId="3836"/>
    <cellStyle name="style1422967617009 3" xfId="3837"/>
    <cellStyle name="style1422967617009 3 2" xfId="3838"/>
    <cellStyle name="style1422967617009 4" xfId="3839"/>
    <cellStyle name="style1422967617009 4 2" xfId="3840"/>
    <cellStyle name="style1422967617009 5" xfId="3841"/>
    <cellStyle name="style1422967617041" xfId="101"/>
    <cellStyle name="style1422967617041 2" xfId="334"/>
    <cellStyle name="style1422967617041 2 2" xfId="3842"/>
    <cellStyle name="style1422967617041 2 2 2" xfId="3843"/>
    <cellStyle name="style1422967617041 2 3" xfId="3844"/>
    <cellStyle name="style1422967617041 2 3 2" xfId="3845"/>
    <cellStyle name="style1422967617041 2 4" xfId="3846"/>
    <cellStyle name="style1422967617041 3" xfId="3847"/>
    <cellStyle name="style1422967617041 3 2" xfId="3848"/>
    <cellStyle name="style1422967617041 4" xfId="3849"/>
    <cellStyle name="style1422967617041 4 2" xfId="3850"/>
    <cellStyle name="style1422967617041 5" xfId="3851"/>
    <cellStyle name="style1422967617072" xfId="102"/>
    <cellStyle name="style1422967617072 2" xfId="335"/>
    <cellStyle name="style1422967617072 2 2" xfId="3852"/>
    <cellStyle name="style1422967617072 2 2 2" xfId="3853"/>
    <cellStyle name="style1422967617072 2 3" xfId="3854"/>
    <cellStyle name="style1422967617072 2 3 2" xfId="3855"/>
    <cellStyle name="style1422967617072 2 4" xfId="3856"/>
    <cellStyle name="style1422967617072 3" xfId="3857"/>
    <cellStyle name="style1422967617072 3 2" xfId="3858"/>
    <cellStyle name="style1422967617072 4" xfId="3859"/>
    <cellStyle name="style1422967617072 4 2" xfId="3860"/>
    <cellStyle name="style1422967617072 5" xfId="3861"/>
    <cellStyle name="style1422967617103" xfId="103"/>
    <cellStyle name="style1422967617103 2" xfId="336"/>
    <cellStyle name="style1422967617103 2 2" xfId="3862"/>
    <cellStyle name="style1422967617103 2 2 2" xfId="3863"/>
    <cellStyle name="style1422967617103 2 3" xfId="3864"/>
    <cellStyle name="style1422967617103 2 3 2" xfId="3865"/>
    <cellStyle name="style1422967617103 2 4" xfId="3866"/>
    <cellStyle name="style1422967617103 3" xfId="3867"/>
    <cellStyle name="style1422967617103 3 2" xfId="3868"/>
    <cellStyle name="style1422967617103 4" xfId="3869"/>
    <cellStyle name="style1422967617103 4 2" xfId="3870"/>
    <cellStyle name="style1422967617103 5" xfId="3871"/>
    <cellStyle name="style1422967617150" xfId="104"/>
    <cellStyle name="style1422967617150 2" xfId="337"/>
    <cellStyle name="style1422967617150 2 2" xfId="3872"/>
    <cellStyle name="style1422967617150 2 2 2" xfId="3873"/>
    <cellStyle name="style1422967617150 2 3" xfId="3874"/>
    <cellStyle name="style1422967617150 2 3 2" xfId="3875"/>
    <cellStyle name="style1422967617150 2 4" xfId="3876"/>
    <cellStyle name="style1422967617150 3" xfId="3877"/>
    <cellStyle name="style1422967617150 3 2" xfId="3878"/>
    <cellStyle name="style1422967617150 4" xfId="3879"/>
    <cellStyle name="style1422967617150 4 2" xfId="3880"/>
    <cellStyle name="style1422967617150 5" xfId="3881"/>
    <cellStyle name="style1422967617181" xfId="105"/>
    <cellStyle name="style1422967617181 2" xfId="338"/>
    <cellStyle name="style1422967617181 2 2" xfId="3882"/>
    <cellStyle name="style1422967617181 2 2 2" xfId="3883"/>
    <cellStyle name="style1422967617181 2 3" xfId="3884"/>
    <cellStyle name="style1422967617181 2 3 2" xfId="3885"/>
    <cellStyle name="style1422967617181 2 4" xfId="3886"/>
    <cellStyle name="style1422967617181 3" xfId="3887"/>
    <cellStyle name="style1422967617181 3 2" xfId="3888"/>
    <cellStyle name="style1422967617181 4" xfId="3889"/>
    <cellStyle name="style1422967617181 4 2" xfId="3890"/>
    <cellStyle name="style1422967617181 5" xfId="3891"/>
    <cellStyle name="style1422967617555" xfId="106"/>
    <cellStyle name="style1422967617555 2" xfId="339"/>
    <cellStyle name="style1422967617555 2 2" xfId="3892"/>
    <cellStyle name="style1422967617555 2 2 2" xfId="3893"/>
    <cellStyle name="style1422967617555 2 3" xfId="3894"/>
    <cellStyle name="style1422967617555 2 3 2" xfId="3895"/>
    <cellStyle name="style1422967617555 2 4" xfId="3896"/>
    <cellStyle name="style1422967617555 3" xfId="3897"/>
    <cellStyle name="style1422967617555 3 2" xfId="3898"/>
    <cellStyle name="style1422967617555 4" xfId="3899"/>
    <cellStyle name="style1422967617555 4 2" xfId="3900"/>
    <cellStyle name="style1422967617555 5" xfId="3901"/>
    <cellStyle name="style1422967617711" xfId="107"/>
    <cellStyle name="style1422967617711 2" xfId="340"/>
    <cellStyle name="style1422967617711 2 2" xfId="3902"/>
    <cellStyle name="style1422967617711 2 2 2" xfId="3903"/>
    <cellStyle name="style1422967617711 2 3" xfId="3904"/>
    <cellStyle name="style1422967617711 2 3 2" xfId="3905"/>
    <cellStyle name="style1422967617711 2 4" xfId="3906"/>
    <cellStyle name="style1422967617711 3" xfId="3907"/>
    <cellStyle name="style1422967617711 3 2" xfId="3908"/>
    <cellStyle name="style1422967617711 4" xfId="3909"/>
    <cellStyle name="style1422967617711 4 2" xfId="3910"/>
    <cellStyle name="style1422967617711 5" xfId="3911"/>
    <cellStyle name="style1422967617743" xfId="108"/>
    <cellStyle name="style1422967617743 2" xfId="341"/>
    <cellStyle name="style1422967617743 2 2" xfId="3912"/>
    <cellStyle name="style1422967617743 2 2 2" xfId="3913"/>
    <cellStyle name="style1422967617743 2 3" xfId="3914"/>
    <cellStyle name="style1422967617743 2 3 2" xfId="3915"/>
    <cellStyle name="style1422967617743 2 4" xfId="3916"/>
    <cellStyle name="style1422967617743 3" xfId="3917"/>
    <cellStyle name="style1422967617743 3 2" xfId="3918"/>
    <cellStyle name="style1422967617743 4" xfId="3919"/>
    <cellStyle name="style1422967617743 4 2" xfId="3920"/>
    <cellStyle name="style1422967617743 5" xfId="3921"/>
    <cellStyle name="style1422967618429" xfId="109"/>
    <cellStyle name="style1422967618429 2" xfId="342"/>
    <cellStyle name="style1422967618429 2 2" xfId="3922"/>
    <cellStyle name="style1422967618429 2 2 2" xfId="3923"/>
    <cellStyle name="style1422967618429 2 3" xfId="3924"/>
    <cellStyle name="style1422967618429 2 3 2" xfId="3925"/>
    <cellStyle name="style1422967618429 2 4" xfId="3926"/>
    <cellStyle name="style1422967618429 3" xfId="3927"/>
    <cellStyle name="style1422967618429 3 2" xfId="3928"/>
    <cellStyle name="style1422967618429 4" xfId="3929"/>
    <cellStyle name="style1422967618429 4 2" xfId="3930"/>
    <cellStyle name="style1422967618429 5" xfId="3931"/>
    <cellStyle name="style1422967618460" xfId="110"/>
    <cellStyle name="style1422967618460 2" xfId="343"/>
    <cellStyle name="style1422967618460 2 2" xfId="3932"/>
    <cellStyle name="style1422967618460 2 2 2" xfId="3933"/>
    <cellStyle name="style1422967618460 2 3" xfId="3934"/>
    <cellStyle name="style1422967618460 2 3 2" xfId="3935"/>
    <cellStyle name="style1422967618460 2 4" xfId="3936"/>
    <cellStyle name="style1422967618460 3" xfId="3937"/>
    <cellStyle name="style1422967618460 3 2" xfId="3938"/>
    <cellStyle name="style1422967618460 4" xfId="3939"/>
    <cellStyle name="style1422967618460 4 2" xfId="3940"/>
    <cellStyle name="style1422967618460 5" xfId="3941"/>
    <cellStyle name="style1422967618491" xfId="111"/>
    <cellStyle name="style1422967618491 2" xfId="344"/>
    <cellStyle name="style1422967618491 2 2" xfId="3942"/>
    <cellStyle name="style1422967618491 2 2 2" xfId="3943"/>
    <cellStyle name="style1422967618491 2 3" xfId="3944"/>
    <cellStyle name="style1422967618491 2 3 2" xfId="3945"/>
    <cellStyle name="style1422967618491 2 4" xfId="3946"/>
    <cellStyle name="style1422967618491 3" xfId="3947"/>
    <cellStyle name="style1422967618491 3 2" xfId="3948"/>
    <cellStyle name="style1422967618491 4" xfId="3949"/>
    <cellStyle name="style1422967618491 4 2" xfId="3950"/>
    <cellStyle name="style1422967618491 5" xfId="3951"/>
    <cellStyle name="style1422967618523" xfId="112"/>
    <cellStyle name="style1422967618523 2" xfId="345"/>
    <cellStyle name="style1422967618523 2 2" xfId="3952"/>
    <cellStyle name="style1422967618523 2 2 2" xfId="3953"/>
    <cellStyle name="style1422967618523 2 3" xfId="3954"/>
    <cellStyle name="style1422967618523 2 3 2" xfId="3955"/>
    <cellStyle name="style1422967618523 2 4" xfId="3956"/>
    <cellStyle name="style1422967618523 3" xfId="3957"/>
    <cellStyle name="style1422967618523 3 2" xfId="3958"/>
    <cellStyle name="style1422967618523 4" xfId="3959"/>
    <cellStyle name="style1422967618523 4 2" xfId="3960"/>
    <cellStyle name="style1422967618523 5" xfId="3961"/>
    <cellStyle name="style1422967618554" xfId="113"/>
    <cellStyle name="style1422967618554 2" xfId="346"/>
    <cellStyle name="style1422967618554 2 2" xfId="3962"/>
    <cellStyle name="style1422967618554 2 2 2" xfId="3963"/>
    <cellStyle name="style1422967618554 2 3" xfId="3964"/>
    <cellStyle name="style1422967618554 2 3 2" xfId="3965"/>
    <cellStyle name="style1422967618554 2 4" xfId="3966"/>
    <cellStyle name="style1422967618554 3" xfId="3967"/>
    <cellStyle name="style1422967618554 3 2" xfId="3968"/>
    <cellStyle name="style1422967618554 4" xfId="3969"/>
    <cellStyle name="style1422967618554 4 2" xfId="3970"/>
    <cellStyle name="style1422967618554 5" xfId="3971"/>
    <cellStyle name="style1422967618803" xfId="114"/>
    <cellStyle name="style1422967618803 2" xfId="347"/>
    <cellStyle name="style1422967618803 2 2" xfId="3972"/>
    <cellStyle name="style1422967618803 2 2 2" xfId="3973"/>
    <cellStyle name="style1422967618803 2 3" xfId="3974"/>
    <cellStyle name="style1422967618803 2 3 2" xfId="3975"/>
    <cellStyle name="style1422967618803 2 4" xfId="3976"/>
    <cellStyle name="style1422967618803 3" xfId="3977"/>
    <cellStyle name="style1422967618803 3 2" xfId="3978"/>
    <cellStyle name="style1422967618803 4" xfId="3979"/>
    <cellStyle name="style1422967618803 4 2" xfId="3980"/>
    <cellStyle name="style1422967618803 5" xfId="3981"/>
    <cellStyle name="style1422967619677" xfId="115"/>
    <cellStyle name="style1422967619677 2" xfId="348"/>
    <cellStyle name="style1422967619677 2 2" xfId="3982"/>
    <cellStyle name="style1422967619677 2 2 2" xfId="3983"/>
    <cellStyle name="style1422967619677 2 3" xfId="3984"/>
    <cellStyle name="style1422967619677 2 3 2" xfId="3985"/>
    <cellStyle name="style1422967619677 2 4" xfId="3986"/>
    <cellStyle name="style1422967619677 3" xfId="3987"/>
    <cellStyle name="style1422967619677 3 2" xfId="3988"/>
    <cellStyle name="style1422967619677 4" xfId="3989"/>
    <cellStyle name="style1422967619677 4 2" xfId="3990"/>
    <cellStyle name="style1422967619677 5" xfId="3991"/>
    <cellStyle name="style1422967619724" xfId="116"/>
    <cellStyle name="style1422967619724 2" xfId="349"/>
    <cellStyle name="style1422967619724 2 2" xfId="3992"/>
    <cellStyle name="style1422967619724 2 2 2" xfId="3993"/>
    <cellStyle name="style1422967619724 2 3" xfId="3994"/>
    <cellStyle name="style1422967619724 2 3 2" xfId="3995"/>
    <cellStyle name="style1422967619724 2 4" xfId="3996"/>
    <cellStyle name="style1422967619724 3" xfId="3997"/>
    <cellStyle name="style1422967619724 3 2" xfId="3998"/>
    <cellStyle name="style1422967619724 4" xfId="3999"/>
    <cellStyle name="style1422967619724 4 2" xfId="4000"/>
    <cellStyle name="style1422967619724 5" xfId="4001"/>
    <cellStyle name="style1422967620036" xfId="117"/>
    <cellStyle name="style1422967620036 2" xfId="350"/>
    <cellStyle name="style1422967620036 2 2" xfId="4002"/>
    <cellStyle name="style1422967620036 2 2 2" xfId="4003"/>
    <cellStyle name="style1422967620036 2 3" xfId="4004"/>
    <cellStyle name="style1422967620036 2 3 2" xfId="4005"/>
    <cellStyle name="style1422967620036 2 4" xfId="4006"/>
    <cellStyle name="style1422967620036 3" xfId="4007"/>
    <cellStyle name="style1422967620036 3 2" xfId="4008"/>
    <cellStyle name="style1422967620036 4" xfId="4009"/>
    <cellStyle name="style1422967620036 4 2" xfId="4010"/>
    <cellStyle name="style1422967620036 5" xfId="4011"/>
    <cellStyle name="style1422967620067" xfId="118"/>
    <cellStyle name="style1422967620067 2" xfId="351"/>
    <cellStyle name="style1422967620067 2 2" xfId="4012"/>
    <cellStyle name="style1422967620067 2 2 2" xfId="4013"/>
    <cellStyle name="style1422967620067 2 3" xfId="4014"/>
    <cellStyle name="style1422967620067 2 3 2" xfId="4015"/>
    <cellStyle name="style1422967620067 2 4" xfId="4016"/>
    <cellStyle name="style1422967620067 3" xfId="4017"/>
    <cellStyle name="style1422967620067 3 2" xfId="4018"/>
    <cellStyle name="style1422967620067 4" xfId="4019"/>
    <cellStyle name="style1422967620067 4 2" xfId="4020"/>
    <cellStyle name="style1422967620067 5" xfId="4021"/>
    <cellStyle name="style1422967620098" xfId="119"/>
    <cellStyle name="style1422967620098 2" xfId="352"/>
    <cellStyle name="style1422967620098 2 2" xfId="4022"/>
    <cellStyle name="style1422967620098 2 2 2" xfId="4023"/>
    <cellStyle name="style1422967620098 2 3" xfId="4024"/>
    <cellStyle name="style1422967620098 2 3 2" xfId="4025"/>
    <cellStyle name="style1422967620098 2 4" xfId="4026"/>
    <cellStyle name="style1422967620098 3" xfId="4027"/>
    <cellStyle name="style1422967620098 3 2" xfId="4028"/>
    <cellStyle name="style1422967620098 4" xfId="4029"/>
    <cellStyle name="style1422967620098 4 2" xfId="4030"/>
    <cellStyle name="style1422967620098 5" xfId="4031"/>
    <cellStyle name="style1422967620145" xfId="120"/>
    <cellStyle name="style1422967620145 2" xfId="353"/>
    <cellStyle name="style1422967620145 2 2" xfId="4032"/>
    <cellStyle name="style1422967620145 2 2 2" xfId="4033"/>
    <cellStyle name="style1422967620145 2 3" xfId="4034"/>
    <cellStyle name="style1422967620145 2 3 2" xfId="4035"/>
    <cellStyle name="style1422967620145 2 4" xfId="4036"/>
    <cellStyle name="style1422967620145 3" xfId="4037"/>
    <cellStyle name="style1422967620145 3 2" xfId="4038"/>
    <cellStyle name="style1422967620145 4" xfId="4039"/>
    <cellStyle name="style1422967620145 4 2" xfId="4040"/>
    <cellStyle name="style1422967620145 5" xfId="4041"/>
    <cellStyle name="style1422967620176" xfId="121"/>
    <cellStyle name="style1422967620176 2" xfId="354"/>
    <cellStyle name="style1422967620176 2 2" xfId="4042"/>
    <cellStyle name="style1422967620176 2 2 2" xfId="4043"/>
    <cellStyle name="style1422967620176 2 3" xfId="4044"/>
    <cellStyle name="style1422967620176 2 3 2" xfId="4045"/>
    <cellStyle name="style1422967620176 2 4" xfId="4046"/>
    <cellStyle name="style1422967620176 3" xfId="4047"/>
    <cellStyle name="style1422967620176 3 2" xfId="4048"/>
    <cellStyle name="style1422967620176 4" xfId="4049"/>
    <cellStyle name="style1422967620176 4 2" xfId="4050"/>
    <cellStyle name="style1422967620176 5" xfId="4051"/>
    <cellStyle name="style1422967620192" xfId="122"/>
    <cellStyle name="style1422967620192 2" xfId="355"/>
    <cellStyle name="style1422967620192 2 2" xfId="4052"/>
    <cellStyle name="style1422967620192 2 2 2" xfId="4053"/>
    <cellStyle name="style1422967620192 2 3" xfId="4054"/>
    <cellStyle name="style1422967620192 2 3 2" xfId="4055"/>
    <cellStyle name="style1422967620192 2 4" xfId="4056"/>
    <cellStyle name="style1422967620192 3" xfId="4057"/>
    <cellStyle name="style1422967620192 3 2" xfId="4058"/>
    <cellStyle name="style1422967620192 4" xfId="4059"/>
    <cellStyle name="style1422967620192 4 2" xfId="4060"/>
    <cellStyle name="style1422967620192 5" xfId="4061"/>
    <cellStyle name="style1422967620239" xfId="123"/>
    <cellStyle name="style1422967620239 2" xfId="356"/>
    <cellStyle name="style1422967620239 2 2" xfId="4062"/>
    <cellStyle name="style1422967620239 2 2 2" xfId="4063"/>
    <cellStyle name="style1422967620239 2 3" xfId="4064"/>
    <cellStyle name="style1422967620239 2 3 2" xfId="4065"/>
    <cellStyle name="style1422967620239 2 4" xfId="4066"/>
    <cellStyle name="style1422967620239 3" xfId="4067"/>
    <cellStyle name="style1422967620239 3 2" xfId="4068"/>
    <cellStyle name="style1422967620239 4" xfId="4069"/>
    <cellStyle name="style1422967620239 4 2" xfId="4070"/>
    <cellStyle name="style1422967620239 5" xfId="4071"/>
    <cellStyle name="style1422967620270" xfId="124"/>
    <cellStyle name="style1422967620270 2" xfId="357"/>
    <cellStyle name="style1422967620270 2 2" xfId="4072"/>
    <cellStyle name="style1422967620270 2 2 2" xfId="4073"/>
    <cellStyle name="style1422967620270 2 3" xfId="4074"/>
    <cellStyle name="style1422967620270 2 3 2" xfId="4075"/>
    <cellStyle name="style1422967620270 2 4" xfId="4076"/>
    <cellStyle name="style1422967620270 3" xfId="4077"/>
    <cellStyle name="style1422967620270 3 2" xfId="4078"/>
    <cellStyle name="style1422967620270 4" xfId="4079"/>
    <cellStyle name="style1422967620270 4 2" xfId="4080"/>
    <cellStyle name="style1422967620270 5" xfId="4081"/>
    <cellStyle name="style1422967620301" xfId="125"/>
    <cellStyle name="style1422967620301 2" xfId="358"/>
    <cellStyle name="style1422967620301 2 2" xfId="4082"/>
    <cellStyle name="style1422967620301 2 2 2" xfId="4083"/>
    <cellStyle name="style1422967620301 2 3" xfId="4084"/>
    <cellStyle name="style1422967620301 2 3 2" xfId="4085"/>
    <cellStyle name="style1422967620301 2 4" xfId="4086"/>
    <cellStyle name="style1422967620301 3" xfId="4087"/>
    <cellStyle name="style1422967620301 3 2" xfId="4088"/>
    <cellStyle name="style1422967620301 4" xfId="4089"/>
    <cellStyle name="style1422967620301 4 2" xfId="4090"/>
    <cellStyle name="style1422967620301 5" xfId="4091"/>
    <cellStyle name="style1423688079362" xfId="4092"/>
    <cellStyle name="style1423688079362 2" xfId="4093"/>
    <cellStyle name="style1423688079362 2 2" xfId="4094"/>
    <cellStyle name="style1423688079362 3" xfId="4095"/>
    <cellStyle name="style1423688079362 3 2" xfId="4096"/>
    <cellStyle name="style1423688079362 4" xfId="4097"/>
    <cellStyle name="style1423688079440" xfId="4098"/>
    <cellStyle name="style1423688079440 2" xfId="4099"/>
    <cellStyle name="style1423688079440 2 2" xfId="4100"/>
    <cellStyle name="style1423688079440 3" xfId="4101"/>
    <cellStyle name="style1423688079440 3 2" xfId="4102"/>
    <cellStyle name="style1423688079440 4" xfId="4103"/>
    <cellStyle name="style1423688079486" xfId="4104"/>
    <cellStyle name="style1423688079486 2" xfId="4105"/>
    <cellStyle name="style1423688079486 2 2" xfId="4106"/>
    <cellStyle name="style1423688079486 3" xfId="4107"/>
    <cellStyle name="style1423688079486 3 2" xfId="4108"/>
    <cellStyle name="style1423688079486 4" xfId="4109"/>
    <cellStyle name="style1423688079533" xfId="4110"/>
    <cellStyle name="style1423688079533 2" xfId="4111"/>
    <cellStyle name="style1423688079533 2 2" xfId="4112"/>
    <cellStyle name="style1423688079533 3" xfId="4113"/>
    <cellStyle name="style1423688079533 3 2" xfId="4114"/>
    <cellStyle name="style1423688079533 4" xfId="4115"/>
    <cellStyle name="style1423688079580" xfId="4116"/>
    <cellStyle name="style1423688079580 2" xfId="4117"/>
    <cellStyle name="style1423688079580 2 2" xfId="4118"/>
    <cellStyle name="style1423688079580 3" xfId="4119"/>
    <cellStyle name="style1423688079580 3 2" xfId="4120"/>
    <cellStyle name="style1423688079580 4" xfId="4121"/>
    <cellStyle name="style1423688079627" xfId="4122"/>
    <cellStyle name="style1423688079627 2" xfId="4123"/>
    <cellStyle name="style1423688079627 2 2" xfId="4124"/>
    <cellStyle name="style1423688079627 3" xfId="4125"/>
    <cellStyle name="style1423688079627 3 2" xfId="4126"/>
    <cellStyle name="style1423688079627 4" xfId="4127"/>
    <cellStyle name="style1423688079674" xfId="4128"/>
    <cellStyle name="style1423688079674 2" xfId="4129"/>
    <cellStyle name="style1423688079674 2 2" xfId="4130"/>
    <cellStyle name="style1423688079674 3" xfId="4131"/>
    <cellStyle name="style1423688079674 3 2" xfId="4132"/>
    <cellStyle name="style1423688079674 4" xfId="4133"/>
    <cellStyle name="style1423688079736" xfId="4134"/>
    <cellStyle name="style1423688079736 2" xfId="4135"/>
    <cellStyle name="style1423688079736 2 2" xfId="4136"/>
    <cellStyle name="style1423688079736 3" xfId="4137"/>
    <cellStyle name="style1423688079736 3 2" xfId="4138"/>
    <cellStyle name="style1423688079736 4" xfId="4139"/>
    <cellStyle name="style1423688079783" xfId="4140"/>
    <cellStyle name="style1423688079783 2" xfId="4141"/>
    <cellStyle name="style1423688079783 2 2" xfId="4142"/>
    <cellStyle name="style1423688079783 3" xfId="4143"/>
    <cellStyle name="style1423688079783 3 2" xfId="4144"/>
    <cellStyle name="style1423688079783 4" xfId="4145"/>
    <cellStyle name="style1423688079830" xfId="4146"/>
    <cellStyle name="style1423688079830 2" xfId="4147"/>
    <cellStyle name="style1423688079830 2 2" xfId="4148"/>
    <cellStyle name="style1423688079830 3" xfId="4149"/>
    <cellStyle name="style1423688079830 3 2" xfId="4150"/>
    <cellStyle name="style1423688079830 4" xfId="4151"/>
    <cellStyle name="style1423688079861" xfId="4152"/>
    <cellStyle name="style1423688079861 2" xfId="4153"/>
    <cellStyle name="style1423688079861 2 2" xfId="4154"/>
    <cellStyle name="style1423688079861 3" xfId="4155"/>
    <cellStyle name="style1423688079861 3 2" xfId="4156"/>
    <cellStyle name="style1423688079861 4" xfId="4157"/>
    <cellStyle name="style1423688079908" xfId="4158"/>
    <cellStyle name="style1423688079908 2" xfId="4159"/>
    <cellStyle name="style1423688079908 2 2" xfId="4160"/>
    <cellStyle name="style1423688079908 3" xfId="4161"/>
    <cellStyle name="style1423688079908 3 2" xfId="4162"/>
    <cellStyle name="style1423688079908 4" xfId="4163"/>
    <cellStyle name="style1423688079954" xfId="4164"/>
    <cellStyle name="style1423688079954 2" xfId="4165"/>
    <cellStyle name="style1423688079954 2 2" xfId="4166"/>
    <cellStyle name="style1423688079954 3" xfId="4167"/>
    <cellStyle name="style1423688079954 3 2" xfId="4168"/>
    <cellStyle name="style1423688079954 4" xfId="4169"/>
    <cellStyle name="style1423688079986" xfId="4170"/>
    <cellStyle name="style1423688079986 2" xfId="4171"/>
    <cellStyle name="style1423688079986 2 2" xfId="4172"/>
    <cellStyle name="style1423688079986 3" xfId="4173"/>
    <cellStyle name="style1423688079986 3 2" xfId="4174"/>
    <cellStyle name="style1423688079986 4" xfId="4175"/>
    <cellStyle name="style1423688080095" xfId="4176"/>
    <cellStyle name="style1423688080095 2" xfId="4177"/>
    <cellStyle name="style1423688080095 2 2" xfId="4178"/>
    <cellStyle name="style1423688080095 3" xfId="4179"/>
    <cellStyle name="style1423688080095 3 2" xfId="4180"/>
    <cellStyle name="style1423688080095 4" xfId="4181"/>
    <cellStyle name="style1423688080126" xfId="4182"/>
    <cellStyle name="style1423688080126 2" xfId="4183"/>
    <cellStyle name="style1423688080126 2 2" xfId="4184"/>
    <cellStyle name="style1423688080126 3" xfId="4185"/>
    <cellStyle name="style1423688080126 3 2" xfId="4186"/>
    <cellStyle name="style1423688080126 4" xfId="4187"/>
    <cellStyle name="style1423688080173" xfId="4188"/>
    <cellStyle name="style1423688080173 2" xfId="4189"/>
    <cellStyle name="style1423688080173 2 2" xfId="4190"/>
    <cellStyle name="style1423688080173 3" xfId="4191"/>
    <cellStyle name="style1423688080173 3 2" xfId="4192"/>
    <cellStyle name="style1423688080173 4" xfId="4193"/>
    <cellStyle name="style1423688080204" xfId="4194"/>
    <cellStyle name="style1423688080204 2" xfId="4195"/>
    <cellStyle name="style1423688080204 2 2" xfId="4196"/>
    <cellStyle name="style1423688080204 3" xfId="4197"/>
    <cellStyle name="style1423688080204 3 2" xfId="4198"/>
    <cellStyle name="style1423688080204 4" xfId="4199"/>
    <cellStyle name="style1423688080235" xfId="4200"/>
    <cellStyle name="style1423688080235 2" xfId="4201"/>
    <cellStyle name="style1423688080235 2 2" xfId="4202"/>
    <cellStyle name="style1423688080235 3" xfId="4203"/>
    <cellStyle name="style1423688080235 3 2" xfId="4204"/>
    <cellStyle name="style1423688080235 4" xfId="4205"/>
    <cellStyle name="style1423688080282" xfId="4206"/>
    <cellStyle name="style1423688080282 2" xfId="4207"/>
    <cellStyle name="style1423688080282 2 2" xfId="4208"/>
    <cellStyle name="style1423688080282 3" xfId="4209"/>
    <cellStyle name="style1423688080282 3 2" xfId="4210"/>
    <cellStyle name="style1423688080282 4" xfId="4211"/>
    <cellStyle name="style1423688080313" xfId="4212"/>
    <cellStyle name="style1423688080313 2" xfId="4213"/>
    <cellStyle name="style1423688080313 2 2" xfId="4214"/>
    <cellStyle name="style1423688080313 3" xfId="4215"/>
    <cellStyle name="style1423688080313 3 2" xfId="4216"/>
    <cellStyle name="style1423688080313 4" xfId="4217"/>
    <cellStyle name="style1423688080360" xfId="4218"/>
    <cellStyle name="style1423688080360 2" xfId="4219"/>
    <cellStyle name="style1423688080360 2 2" xfId="4220"/>
    <cellStyle name="style1423688080360 3" xfId="4221"/>
    <cellStyle name="style1423688080360 3 2" xfId="4222"/>
    <cellStyle name="style1423688080360 4" xfId="4223"/>
    <cellStyle name="style1423688080407" xfId="4224"/>
    <cellStyle name="style1423688080407 2" xfId="4225"/>
    <cellStyle name="style1423688080407 2 2" xfId="4226"/>
    <cellStyle name="style1423688080407 3" xfId="4227"/>
    <cellStyle name="style1423688080407 3 2" xfId="4228"/>
    <cellStyle name="style1423688080407 4" xfId="4229"/>
    <cellStyle name="style1423688080454" xfId="4230"/>
    <cellStyle name="style1423688080454 2" xfId="4231"/>
    <cellStyle name="style1423688080454 2 2" xfId="4232"/>
    <cellStyle name="style1423688080454 3" xfId="4233"/>
    <cellStyle name="style1423688080454 3 2" xfId="4234"/>
    <cellStyle name="style1423688080454 4" xfId="4235"/>
    <cellStyle name="style1423688080485" xfId="4236"/>
    <cellStyle name="style1423688080485 2" xfId="4237"/>
    <cellStyle name="style1423688080485 2 2" xfId="4238"/>
    <cellStyle name="style1423688080485 3" xfId="4239"/>
    <cellStyle name="style1423688080485 3 2" xfId="4240"/>
    <cellStyle name="style1423688080485 4" xfId="4241"/>
    <cellStyle name="style1423688080532" xfId="4242"/>
    <cellStyle name="style1423688080532 2" xfId="4243"/>
    <cellStyle name="style1423688080532 2 2" xfId="4244"/>
    <cellStyle name="style1423688080532 3" xfId="4245"/>
    <cellStyle name="style1423688080532 3 2" xfId="4246"/>
    <cellStyle name="style1423688080532 4" xfId="4247"/>
    <cellStyle name="style1423688080578" xfId="4248"/>
    <cellStyle name="style1423688080578 2" xfId="4249"/>
    <cellStyle name="style1423688080578 2 2" xfId="4250"/>
    <cellStyle name="style1423688080578 3" xfId="4251"/>
    <cellStyle name="style1423688080578 3 2" xfId="4252"/>
    <cellStyle name="style1423688080578 4" xfId="4253"/>
    <cellStyle name="style1423688080625" xfId="4254"/>
    <cellStyle name="style1423688080625 2" xfId="4255"/>
    <cellStyle name="style1423688080625 2 2" xfId="4256"/>
    <cellStyle name="style1423688080625 3" xfId="4257"/>
    <cellStyle name="style1423688080625 3 2" xfId="4258"/>
    <cellStyle name="style1423688080625 4" xfId="4259"/>
    <cellStyle name="style1423688080656" xfId="4260"/>
    <cellStyle name="style1423688080656 2" xfId="4261"/>
    <cellStyle name="style1423688080656 2 2" xfId="4262"/>
    <cellStyle name="style1423688080656 3" xfId="4263"/>
    <cellStyle name="style1423688080656 3 2" xfId="4264"/>
    <cellStyle name="style1423688080656 4" xfId="4265"/>
    <cellStyle name="style1423688080703" xfId="4266"/>
    <cellStyle name="style1423688080703 2" xfId="4267"/>
    <cellStyle name="style1423688080703 2 2" xfId="4268"/>
    <cellStyle name="style1423688080703 3" xfId="4269"/>
    <cellStyle name="style1423688080703 3 2" xfId="4270"/>
    <cellStyle name="style1423688080703 4" xfId="4271"/>
    <cellStyle name="style1423688080734" xfId="4272"/>
    <cellStyle name="style1423688080734 2" xfId="4273"/>
    <cellStyle name="style1423688080734 2 2" xfId="4274"/>
    <cellStyle name="style1423688080734 3" xfId="4275"/>
    <cellStyle name="style1423688080734 3 2" xfId="4276"/>
    <cellStyle name="style1423688080734 4" xfId="4277"/>
    <cellStyle name="style1423688080828" xfId="4278"/>
    <cellStyle name="style1423688080828 2" xfId="4279"/>
    <cellStyle name="style1423688080828 2 2" xfId="4280"/>
    <cellStyle name="style1423688080828 3" xfId="4281"/>
    <cellStyle name="style1423688080828 3 2" xfId="4282"/>
    <cellStyle name="style1423688080828 4" xfId="4283"/>
    <cellStyle name="style1423688080859" xfId="4284"/>
    <cellStyle name="style1423688080859 2" xfId="4285"/>
    <cellStyle name="style1423688080859 2 2" xfId="4286"/>
    <cellStyle name="style1423688080859 3" xfId="4287"/>
    <cellStyle name="style1423688080859 3 2" xfId="4288"/>
    <cellStyle name="style1423688080859 4" xfId="4289"/>
    <cellStyle name="style1423688080906" xfId="4290"/>
    <cellStyle name="style1423688080906 2" xfId="4291"/>
    <cellStyle name="style1423688080906 2 2" xfId="4292"/>
    <cellStyle name="style1423688080906 3" xfId="4293"/>
    <cellStyle name="style1423688080906 3 2" xfId="4294"/>
    <cellStyle name="style1423688080906 4" xfId="4295"/>
    <cellStyle name="style1423688080937" xfId="4296"/>
    <cellStyle name="style1423688080937 2" xfId="4297"/>
    <cellStyle name="style1423688080937 2 2" xfId="4298"/>
    <cellStyle name="style1423688080937 3" xfId="4299"/>
    <cellStyle name="style1423688080937 3 2" xfId="4300"/>
    <cellStyle name="style1423688080937 4" xfId="4301"/>
    <cellStyle name="style1423688080968" xfId="4302"/>
    <cellStyle name="style1423688080968 2" xfId="4303"/>
    <cellStyle name="style1423688080968 2 2" xfId="4304"/>
    <cellStyle name="style1423688080968 3" xfId="4305"/>
    <cellStyle name="style1423688080968 3 2" xfId="4306"/>
    <cellStyle name="style1423688080968 4" xfId="4307"/>
    <cellStyle name="style1423688081000" xfId="4308"/>
    <cellStyle name="style1423688081000 2" xfId="4309"/>
    <cellStyle name="style1423688081000 2 2" xfId="4310"/>
    <cellStyle name="style1423688081000 3" xfId="4311"/>
    <cellStyle name="style1423688081000 3 2" xfId="4312"/>
    <cellStyle name="style1423688081000 4" xfId="4313"/>
    <cellStyle name="style1423688081031" xfId="4314"/>
    <cellStyle name="style1423688081031 2" xfId="4315"/>
    <cellStyle name="style1423688081031 2 2" xfId="4316"/>
    <cellStyle name="style1423688081031 3" xfId="4317"/>
    <cellStyle name="style1423688081031 3 2" xfId="4318"/>
    <cellStyle name="style1423688081031 4" xfId="4319"/>
    <cellStyle name="style1423688081078" xfId="4320"/>
    <cellStyle name="style1423688081078 2" xfId="4321"/>
    <cellStyle name="style1423688081078 2 2" xfId="4322"/>
    <cellStyle name="style1423688081078 3" xfId="4323"/>
    <cellStyle name="style1423688081078 3 2" xfId="4324"/>
    <cellStyle name="style1423688081078 4" xfId="4325"/>
    <cellStyle name="style1423688081124" xfId="4326"/>
    <cellStyle name="style1423688081124 2" xfId="4327"/>
    <cellStyle name="style1423688081124 2 2" xfId="4328"/>
    <cellStyle name="style1423688081124 3" xfId="4329"/>
    <cellStyle name="style1423688081124 3 2" xfId="4330"/>
    <cellStyle name="style1423688081124 4" xfId="4331"/>
    <cellStyle name="style1423688081156" xfId="4332"/>
    <cellStyle name="style1423688081156 2" xfId="4333"/>
    <cellStyle name="style1423688081156 2 2" xfId="4334"/>
    <cellStyle name="style1423688081156 3" xfId="4335"/>
    <cellStyle name="style1423688081156 3 2" xfId="4336"/>
    <cellStyle name="style1423688081156 4" xfId="4337"/>
    <cellStyle name="style1423688081202" xfId="4338"/>
    <cellStyle name="style1423688081202 2" xfId="4339"/>
    <cellStyle name="style1423688081202 2 2" xfId="4340"/>
    <cellStyle name="style1423688081202 3" xfId="4341"/>
    <cellStyle name="style1423688081202 3 2" xfId="4342"/>
    <cellStyle name="style1423688081202 4" xfId="4343"/>
    <cellStyle name="style1423688081234" xfId="4344"/>
    <cellStyle name="style1423688081234 2" xfId="4345"/>
    <cellStyle name="style1423688081234 2 2" xfId="4346"/>
    <cellStyle name="style1423688081234 3" xfId="4347"/>
    <cellStyle name="style1423688081234 3 2" xfId="4348"/>
    <cellStyle name="style1423688081234 4" xfId="4349"/>
    <cellStyle name="style1423688081280" xfId="4350"/>
    <cellStyle name="style1423688081280 2" xfId="4351"/>
    <cellStyle name="style1423688081280 2 2" xfId="4352"/>
    <cellStyle name="style1423688081280 3" xfId="4353"/>
    <cellStyle name="style1423688081280 3 2" xfId="4354"/>
    <cellStyle name="style1423688081280 4" xfId="4355"/>
    <cellStyle name="style1423688081327" xfId="4356"/>
    <cellStyle name="style1423688081327 2" xfId="4357"/>
    <cellStyle name="style1423688081327 2 2" xfId="4358"/>
    <cellStyle name="style1423688081327 3" xfId="4359"/>
    <cellStyle name="style1423688081327 3 2" xfId="4360"/>
    <cellStyle name="style1423688081327 4" xfId="4361"/>
    <cellStyle name="style1423688081358" xfId="4362"/>
    <cellStyle name="style1423688081358 2" xfId="4363"/>
    <cellStyle name="style1423688081358 2 2" xfId="4364"/>
    <cellStyle name="style1423688081358 3" xfId="4365"/>
    <cellStyle name="style1423688081358 3 2" xfId="4366"/>
    <cellStyle name="style1423688081358 4" xfId="4367"/>
    <cellStyle name="style1423688081483" xfId="4368"/>
    <cellStyle name="style1423688081483 2" xfId="4369"/>
    <cellStyle name="style1423688081483 2 2" xfId="4370"/>
    <cellStyle name="style1423688081483 3" xfId="4371"/>
    <cellStyle name="style1423688081483 3 2" xfId="4372"/>
    <cellStyle name="style1423688081483 4" xfId="4373"/>
    <cellStyle name="style1423688081514" xfId="4374"/>
    <cellStyle name="style1423688081514 2" xfId="4375"/>
    <cellStyle name="style1423688081514 2 2" xfId="4376"/>
    <cellStyle name="style1423688081514 3" xfId="4377"/>
    <cellStyle name="style1423688081514 3 2" xfId="4378"/>
    <cellStyle name="style1423688081514 4" xfId="4379"/>
    <cellStyle name="style1423688081546" xfId="4380"/>
    <cellStyle name="style1423688081546 2" xfId="4381"/>
    <cellStyle name="style1423688081546 2 2" xfId="4382"/>
    <cellStyle name="style1423688081546 3" xfId="4383"/>
    <cellStyle name="style1423688081546 3 2" xfId="4384"/>
    <cellStyle name="style1423688081546 4" xfId="4385"/>
    <cellStyle name="style1423688081577" xfId="4386"/>
    <cellStyle name="style1423688081577 2" xfId="4387"/>
    <cellStyle name="style1423688081577 2 2" xfId="4388"/>
    <cellStyle name="style1423688081577 3" xfId="4389"/>
    <cellStyle name="style1423688081577 3 2" xfId="4390"/>
    <cellStyle name="style1423688081577 4" xfId="4391"/>
    <cellStyle name="style1423688081608" xfId="4392"/>
    <cellStyle name="style1423688081608 2" xfId="4393"/>
    <cellStyle name="style1423688081608 2 2" xfId="4394"/>
    <cellStyle name="style1423688081608 3" xfId="4395"/>
    <cellStyle name="style1423688081608 3 2" xfId="4396"/>
    <cellStyle name="style1423688081608 4" xfId="4397"/>
    <cellStyle name="style1423688081639" xfId="4398"/>
    <cellStyle name="style1423688081639 2" xfId="4399"/>
    <cellStyle name="style1423688081639 2 2" xfId="4400"/>
    <cellStyle name="style1423688081639 3" xfId="4401"/>
    <cellStyle name="style1423688081639 3 2" xfId="4402"/>
    <cellStyle name="style1423688081639 4" xfId="4403"/>
    <cellStyle name="style1423688081670" xfId="4404"/>
    <cellStyle name="style1423688081670 2" xfId="4405"/>
    <cellStyle name="style1423688081670 2 2" xfId="4406"/>
    <cellStyle name="style1423688081670 3" xfId="4407"/>
    <cellStyle name="style1423688081670 3 2" xfId="4408"/>
    <cellStyle name="style1423688081670 4" xfId="4409"/>
    <cellStyle name="style1423688081702" xfId="4410"/>
    <cellStyle name="style1423688081702 2" xfId="4411"/>
    <cellStyle name="style1423688081702 2 2" xfId="4412"/>
    <cellStyle name="style1423688081702 3" xfId="4413"/>
    <cellStyle name="style1423688081702 3 2" xfId="4414"/>
    <cellStyle name="style1423688081702 4" xfId="4415"/>
    <cellStyle name="style1423688081733" xfId="4416"/>
    <cellStyle name="style1423688081733 2" xfId="4417"/>
    <cellStyle name="style1423688081733 2 2" xfId="4418"/>
    <cellStyle name="style1423688081733 3" xfId="4419"/>
    <cellStyle name="style1423688081733 3 2" xfId="4420"/>
    <cellStyle name="style1423688081733 4" xfId="4421"/>
    <cellStyle name="style1424451263662" xfId="127"/>
    <cellStyle name="style1424451263662 2" xfId="4422"/>
    <cellStyle name="style1424451264348" xfId="128"/>
    <cellStyle name="style1424451264348 2" xfId="4423"/>
    <cellStyle name="style1424451264408" xfId="129"/>
    <cellStyle name="style1424451264408 2" xfId="4424"/>
    <cellStyle name="style1424451264450" xfId="130"/>
    <cellStyle name="style1424451264450 2" xfId="4425"/>
    <cellStyle name="style1424451264497" xfId="131"/>
    <cellStyle name="style1424451264497 2" xfId="4426"/>
    <cellStyle name="style1424451264545" xfId="132"/>
    <cellStyle name="style1424451264545 2" xfId="4427"/>
    <cellStyle name="style1424451264596" xfId="133"/>
    <cellStyle name="style1424451264596 2" xfId="4428"/>
    <cellStyle name="style1424451264647" xfId="134"/>
    <cellStyle name="style1424451264647 2" xfId="4429"/>
    <cellStyle name="style1424451264696" xfId="135"/>
    <cellStyle name="style1424451264696 2" xfId="4430"/>
    <cellStyle name="style1424451264746" xfId="136"/>
    <cellStyle name="style1424451264746 2" xfId="4431"/>
    <cellStyle name="style1424451264803" xfId="137"/>
    <cellStyle name="style1424451264803 2" xfId="4432"/>
    <cellStyle name="style1424451264864" xfId="138"/>
    <cellStyle name="style1424451264864 2" xfId="4433"/>
    <cellStyle name="style1424451264904" xfId="139"/>
    <cellStyle name="style1424451264904 2" xfId="4434"/>
    <cellStyle name="style1424451264946" xfId="140"/>
    <cellStyle name="style1424451264946 2" xfId="4435"/>
    <cellStyle name="style1424451264997" xfId="141"/>
    <cellStyle name="style1424451264997 2" xfId="4436"/>
    <cellStyle name="style1424451265038" xfId="142"/>
    <cellStyle name="style1424451265038 2" xfId="4437"/>
    <cellStyle name="style1424451265085" xfId="143"/>
    <cellStyle name="style1424451265085 2" xfId="4438"/>
    <cellStyle name="style1424451265125" xfId="144"/>
    <cellStyle name="style1424451265125 2" xfId="4439"/>
    <cellStyle name="style1424451265164" xfId="145"/>
    <cellStyle name="style1424451265164 2" xfId="4440"/>
    <cellStyle name="style1424451265211" xfId="146"/>
    <cellStyle name="style1424451265211 2" xfId="4441"/>
    <cellStyle name="style1424451265257" xfId="147"/>
    <cellStyle name="style1424451265257 2" xfId="4442"/>
    <cellStyle name="style1424451265312" xfId="148"/>
    <cellStyle name="style1424451265312 2" xfId="4443"/>
    <cellStyle name="style1424451265360" xfId="149"/>
    <cellStyle name="style1424451265360 2" xfId="4444"/>
    <cellStyle name="style1424451265412" xfId="150"/>
    <cellStyle name="style1424451265412 2" xfId="4445"/>
    <cellStyle name="style1424451265459" xfId="151"/>
    <cellStyle name="style1424451265459 2" xfId="4446"/>
    <cellStyle name="style1424451265505" xfId="152"/>
    <cellStyle name="style1424451265505 2" xfId="4447"/>
    <cellStyle name="style1424451265557" xfId="153"/>
    <cellStyle name="style1424451265557 2" xfId="4448"/>
    <cellStyle name="style1424451265606" xfId="154"/>
    <cellStyle name="style1424451265606 2" xfId="4449"/>
    <cellStyle name="style1424451265650" xfId="155"/>
    <cellStyle name="style1424451265650 2" xfId="4450"/>
    <cellStyle name="style1424451265699" xfId="156"/>
    <cellStyle name="style1424451265699 2" xfId="4451"/>
    <cellStyle name="style1424451265747" xfId="157"/>
    <cellStyle name="style1424451265747 2" xfId="4452"/>
    <cellStyle name="style1424451265816" xfId="158"/>
    <cellStyle name="style1424451265816 2" xfId="4453"/>
    <cellStyle name="style1424451265862" xfId="159"/>
    <cellStyle name="style1424451265862 2" xfId="4454"/>
    <cellStyle name="style1424451265976" xfId="160"/>
    <cellStyle name="style1424451265976 2" xfId="4455"/>
    <cellStyle name="style1424451266068" xfId="161"/>
    <cellStyle name="style1424451266068 2" xfId="4456"/>
    <cellStyle name="style1424451266103" xfId="162"/>
    <cellStyle name="style1424451266103 2" xfId="4457"/>
    <cellStyle name="style1424451266138" xfId="163"/>
    <cellStyle name="style1424451266138 2" xfId="4458"/>
    <cellStyle name="style1424451266275" xfId="164"/>
    <cellStyle name="style1424451266275 2" xfId="4459"/>
    <cellStyle name="style1424451266310" xfId="165"/>
    <cellStyle name="style1424451266310 2" xfId="4460"/>
    <cellStyle name="style1424451266345" xfId="166"/>
    <cellStyle name="style1424451266345 2" xfId="4461"/>
    <cellStyle name="style1424451266382" xfId="167"/>
    <cellStyle name="style1424451266382 2" xfId="4462"/>
    <cellStyle name="style1424451266426" xfId="168"/>
    <cellStyle name="style1424451266426 2" xfId="4463"/>
    <cellStyle name="style1424451266472" xfId="169"/>
    <cellStyle name="style1424451266472 2" xfId="4464"/>
    <cellStyle name="style1424451266519" xfId="170"/>
    <cellStyle name="style1424451266519 2" xfId="4465"/>
    <cellStyle name="style1424451266564" xfId="171"/>
    <cellStyle name="style1424451266564 2" xfId="4466"/>
    <cellStyle name="style1424451266609" xfId="172"/>
    <cellStyle name="style1424451266609 2" xfId="4467"/>
    <cellStyle name="style1424451266653" xfId="173"/>
    <cellStyle name="style1424451266653 2" xfId="4468"/>
    <cellStyle name="style1424451266698" xfId="174"/>
    <cellStyle name="style1424451266698 2" xfId="4469"/>
    <cellStyle name="style1424451266742" xfId="175"/>
    <cellStyle name="style1424451266742 2" xfId="4470"/>
    <cellStyle name="style1424451266788" xfId="176"/>
    <cellStyle name="style1424451266788 2" xfId="4471"/>
    <cellStyle name="style1424451266833" xfId="177"/>
    <cellStyle name="style1424451266833 2" xfId="4472"/>
    <cellStyle name="style1424451266866" xfId="178"/>
    <cellStyle name="style1424451266866 2" xfId="4473"/>
    <cellStyle name="style1424451266902" xfId="179"/>
    <cellStyle name="style1424451266902 2" xfId="4474"/>
    <cellStyle name="style1424451266942" xfId="180"/>
    <cellStyle name="style1424451266942 2" xfId="4475"/>
    <cellStyle name="style1424451266982" xfId="181"/>
    <cellStyle name="style1424451266982 2" xfId="4476"/>
    <cellStyle name="style1424451267022" xfId="182"/>
    <cellStyle name="style1424451267022 2" xfId="4477"/>
    <cellStyle name="style1424451267067" xfId="183"/>
    <cellStyle name="style1424451267067 2" xfId="4478"/>
    <cellStyle name="style1424451267104" xfId="184"/>
    <cellStyle name="style1424451267104 2" xfId="4479"/>
    <cellStyle name="style1424451267142" xfId="185"/>
    <cellStyle name="style1424451267142 2" xfId="4480"/>
    <cellStyle name="style1424451267179" xfId="186"/>
    <cellStyle name="style1424451267179 2" xfId="4481"/>
    <cellStyle name="style1424451267214" xfId="187"/>
    <cellStyle name="style1424451267214 2" xfId="4482"/>
    <cellStyle name="style1424451267246" xfId="188"/>
    <cellStyle name="style1424451267246 2" xfId="4483"/>
    <cellStyle name="style1424451267292" xfId="189"/>
    <cellStyle name="style1424451267292 2" xfId="4484"/>
    <cellStyle name="style1424451267326" xfId="190"/>
    <cellStyle name="style1424451267326 2" xfId="4485"/>
    <cellStyle name="style1424451267374" xfId="191"/>
    <cellStyle name="style1424451267374 2" xfId="4486"/>
    <cellStyle name="style1424451267406" xfId="192"/>
    <cellStyle name="style1424451267406 2" xfId="4487"/>
    <cellStyle name="style1424451267439" xfId="193"/>
    <cellStyle name="style1424451267439 2" xfId="4488"/>
    <cellStyle name="style1424451267475" xfId="194"/>
    <cellStyle name="style1424451267475 2" xfId="4489"/>
    <cellStyle name="style1424451267653" xfId="195"/>
    <cellStyle name="style1424451267653 2" xfId="4490"/>
    <cellStyle name="style1424451267685" xfId="196"/>
    <cellStyle name="style1424451267685 2" xfId="4491"/>
    <cellStyle name="style1424451267718" xfId="197"/>
    <cellStyle name="style1424451267718 2" xfId="4492"/>
    <cellStyle name="style1424451267750" xfId="198"/>
    <cellStyle name="style1424451267750 2" xfId="4493"/>
    <cellStyle name="style1424451267782" xfId="199"/>
    <cellStyle name="style1424451267782 2" xfId="4494"/>
    <cellStyle name="style1424451267872" xfId="200"/>
    <cellStyle name="style1424451267872 2" xfId="4495"/>
    <cellStyle name="style1424451267907" xfId="201"/>
    <cellStyle name="style1424451267907 2" xfId="4496"/>
    <cellStyle name="style1424451267945" xfId="202"/>
    <cellStyle name="style1424451267945 2" xfId="4497"/>
    <cellStyle name="style1424451267988" xfId="203"/>
    <cellStyle name="style1424451267988 2" xfId="4498"/>
    <cellStyle name="style1424451268029" xfId="204"/>
    <cellStyle name="style1424451268029 2" xfId="4499"/>
    <cellStyle name="style1424451268061" xfId="205"/>
    <cellStyle name="style1424451268061 2" xfId="4500"/>
    <cellStyle name="style1424451268094" xfId="206"/>
    <cellStyle name="style1424451268094 2" xfId="4501"/>
    <cellStyle name="style1424451268202" xfId="207"/>
    <cellStyle name="style1424451268202 2" xfId="4502"/>
    <cellStyle name="style1424451268235" xfId="208"/>
    <cellStyle name="style1424451268235 2" xfId="4503"/>
    <cellStyle name="style1424451268268" xfId="209"/>
    <cellStyle name="style1424451268268 2" xfId="4504"/>
    <cellStyle name="style1424451268315" xfId="210"/>
    <cellStyle name="style1424451268315 2" xfId="4505"/>
    <cellStyle name="style1424451268350" xfId="211"/>
    <cellStyle name="style1424451268350 2" xfId="4506"/>
    <cellStyle name="style1424451268386" xfId="212"/>
    <cellStyle name="style1424451268386 2" xfId="4507"/>
    <cellStyle name="style1424451268418" xfId="213"/>
    <cellStyle name="style1424451268418 2" xfId="4508"/>
    <cellStyle name="style1424451268450" xfId="214"/>
    <cellStyle name="style1424451268450 2" xfId="4509"/>
    <cellStyle name="style1424451268482" xfId="215"/>
    <cellStyle name="style1424451268482 2" xfId="4510"/>
    <cellStyle name="style1424451268515" xfId="216"/>
    <cellStyle name="style1424451268515 2" xfId="4511"/>
    <cellStyle name="style1424451268557" xfId="217"/>
    <cellStyle name="style1424451268557 2" xfId="4512"/>
    <cellStyle name="style1424451268590" xfId="218"/>
    <cellStyle name="style1424451268590 2" xfId="4513"/>
    <cellStyle name="style1424451268865" xfId="219"/>
    <cellStyle name="style1424451268865 2" xfId="4514"/>
    <cellStyle name="style1424451269026" xfId="220"/>
    <cellStyle name="style1424451269026 2" xfId="4515"/>
    <cellStyle name="style1424451269059" xfId="221"/>
    <cellStyle name="style1424451269059 2" xfId="4516"/>
    <cellStyle name="style1424451269259" xfId="222"/>
    <cellStyle name="style1424451269259 2" xfId="4517"/>
    <cellStyle name="style1424451269768" xfId="223"/>
    <cellStyle name="style1424451269768 2" xfId="4518"/>
    <cellStyle name="style1424451269800" xfId="224"/>
    <cellStyle name="style1424451269800 2" xfId="4519"/>
    <cellStyle name="style1424451269839" xfId="225"/>
    <cellStyle name="style1424451269839 2" xfId="4520"/>
    <cellStyle name="style1424451269874" xfId="226"/>
    <cellStyle name="style1424451269874 2" xfId="4521"/>
    <cellStyle name="style1424451270116" xfId="227"/>
    <cellStyle name="style1424451270116 2" xfId="4522"/>
    <cellStyle name="style1424451271016" xfId="228"/>
    <cellStyle name="style1424451271016 2" xfId="4523"/>
    <cellStyle name="style1424451271049" xfId="229"/>
    <cellStyle name="style1424451271049 2" xfId="4524"/>
    <cellStyle name="style1424451271525" xfId="230"/>
    <cellStyle name="style1424451271525 2" xfId="4525"/>
    <cellStyle name="style1424451271557" xfId="231"/>
    <cellStyle name="style1424451271557 2" xfId="4526"/>
    <cellStyle name="style1424451271591" xfId="232"/>
    <cellStyle name="style1424451271591 2" xfId="4527"/>
    <cellStyle name="style1424451271623" xfId="233"/>
    <cellStyle name="style1424451271623 2" xfId="4528"/>
    <cellStyle name="style1424451271656" xfId="234"/>
    <cellStyle name="style1424451271656 2" xfId="4529"/>
    <cellStyle name="style1424451271687" xfId="235"/>
    <cellStyle name="style1424451271687 2" xfId="4530"/>
    <cellStyle name="style1424451271721" xfId="236"/>
    <cellStyle name="style1424451271721 2" xfId="4531"/>
    <cellStyle name="style1424451271753" xfId="237"/>
    <cellStyle name="style1424451271753 2" xfId="4532"/>
    <cellStyle name="style1424451271787" xfId="238"/>
    <cellStyle name="style1424451271787 2" xfId="4533"/>
    <cellStyle name="style1424731852957" xfId="4534"/>
    <cellStyle name="style1424731852957 2" xfId="4535"/>
    <cellStyle name="style1424731852957 2 2" xfId="4536"/>
    <cellStyle name="style1424731852957 3" xfId="4537"/>
    <cellStyle name="style1424731853082" xfId="4538"/>
    <cellStyle name="style1424731853082 2" xfId="4539"/>
    <cellStyle name="style1424731853082 2 2" xfId="4540"/>
    <cellStyle name="style1424731853082 3" xfId="4541"/>
    <cellStyle name="style1424731853136" xfId="4542"/>
    <cellStyle name="style1424731853136 2" xfId="4543"/>
    <cellStyle name="style1424731853136 2 2" xfId="4544"/>
    <cellStyle name="style1424731853136 3" xfId="4545"/>
    <cellStyle name="style1424731853172" xfId="4546"/>
    <cellStyle name="style1424731853172 2" xfId="4547"/>
    <cellStyle name="style1424731853172 2 2" xfId="4548"/>
    <cellStyle name="style1424731853172 3" xfId="4549"/>
    <cellStyle name="style1424731853217" xfId="4550"/>
    <cellStyle name="style1424731853217 2" xfId="4551"/>
    <cellStyle name="style1424731853217 2 2" xfId="4552"/>
    <cellStyle name="style1424731853217 3" xfId="4553"/>
    <cellStyle name="style1424731853262" xfId="4554"/>
    <cellStyle name="style1424731853262 2" xfId="4555"/>
    <cellStyle name="style1424731853262 2 2" xfId="4556"/>
    <cellStyle name="style1424731853262 3" xfId="4557"/>
    <cellStyle name="style1424731853306" xfId="4558"/>
    <cellStyle name="style1424731853306 2" xfId="4559"/>
    <cellStyle name="style1424731853306 2 2" xfId="4560"/>
    <cellStyle name="style1424731853306 3" xfId="4561"/>
    <cellStyle name="style1424731853350" xfId="4562"/>
    <cellStyle name="style1424731853350 2" xfId="4563"/>
    <cellStyle name="style1424731853350 2 2" xfId="4564"/>
    <cellStyle name="style1424731853350 3" xfId="4565"/>
    <cellStyle name="style1424731853462" xfId="4566"/>
    <cellStyle name="style1424731853462 2" xfId="4567"/>
    <cellStyle name="style1424731853462 2 2" xfId="4568"/>
    <cellStyle name="style1424731853462 3" xfId="4569"/>
    <cellStyle name="style1424731853503" xfId="4570"/>
    <cellStyle name="style1424731853503 2" xfId="4571"/>
    <cellStyle name="style1424731853503 2 2" xfId="4572"/>
    <cellStyle name="style1424731853503 3" xfId="4573"/>
    <cellStyle name="style1424731853543" xfId="4574"/>
    <cellStyle name="style1424731853543 2" xfId="4575"/>
    <cellStyle name="style1424731853543 2 2" xfId="4576"/>
    <cellStyle name="style1424731853543 3" xfId="4577"/>
    <cellStyle name="style1424731853584" xfId="4578"/>
    <cellStyle name="style1424731853584 2" xfId="4579"/>
    <cellStyle name="style1424731853584 2 2" xfId="4580"/>
    <cellStyle name="style1424731853584 3" xfId="4581"/>
    <cellStyle name="style1424731853617" xfId="4582"/>
    <cellStyle name="style1424731853617 2" xfId="4583"/>
    <cellStyle name="style1424731853617 2 2" xfId="4584"/>
    <cellStyle name="style1424731853617 3" xfId="4585"/>
    <cellStyle name="style1424731853647" xfId="4586"/>
    <cellStyle name="style1424731853647 2" xfId="4587"/>
    <cellStyle name="style1424731853647 2 2" xfId="4588"/>
    <cellStyle name="style1424731853647 3" xfId="4589"/>
    <cellStyle name="style1424731853898" xfId="4590"/>
    <cellStyle name="style1424731853898 2" xfId="4591"/>
    <cellStyle name="style1424731853898 2 2" xfId="4592"/>
    <cellStyle name="style1424731853898 3" xfId="4593"/>
    <cellStyle name="style1424731853934" xfId="4594"/>
    <cellStyle name="style1424731853934 2" xfId="4595"/>
    <cellStyle name="style1424731853934 2 2" xfId="4596"/>
    <cellStyle name="style1424731853934 3" xfId="4597"/>
    <cellStyle name="style1424731853975" xfId="4598"/>
    <cellStyle name="style1424731853975 2" xfId="4599"/>
    <cellStyle name="style1424731853975 2 2" xfId="4600"/>
    <cellStyle name="style1424731853975 3" xfId="4601"/>
    <cellStyle name="style1424731854014" xfId="4602"/>
    <cellStyle name="style1424731854014 2" xfId="4603"/>
    <cellStyle name="style1424731854014 2 2" xfId="4604"/>
    <cellStyle name="style1424731854014 3" xfId="4605"/>
    <cellStyle name="style1424731854053" xfId="4606"/>
    <cellStyle name="style1424731854053 2" xfId="4607"/>
    <cellStyle name="style1424731854053 2 2" xfId="4608"/>
    <cellStyle name="style1424731854053 3" xfId="4609"/>
    <cellStyle name="style1424731854093" xfId="4610"/>
    <cellStyle name="style1424731854093 2" xfId="4611"/>
    <cellStyle name="style1424731854093 2 2" xfId="4612"/>
    <cellStyle name="style1424731854093 3" xfId="4613"/>
    <cellStyle name="style1424731854164" xfId="4614"/>
    <cellStyle name="style1424731854164 2" xfId="4615"/>
    <cellStyle name="style1424731854164 2 2" xfId="4616"/>
    <cellStyle name="style1424731854164 3" xfId="4617"/>
    <cellStyle name="style1424731854295" xfId="4618"/>
    <cellStyle name="style1424731854295 2" xfId="4619"/>
    <cellStyle name="style1424731854295 2 2" xfId="4620"/>
    <cellStyle name="style1424731854295 3" xfId="4621"/>
    <cellStyle name="style1424731854333" xfId="4622"/>
    <cellStyle name="style1424731854333 2" xfId="4623"/>
    <cellStyle name="style1424731854333 2 2" xfId="4624"/>
    <cellStyle name="style1424731854333 3" xfId="4625"/>
    <cellStyle name="style1424731854372" xfId="4626"/>
    <cellStyle name="style1424731854372 2" xfId="4627"/>
    <cellStyle name="style1424731854372 2 2" xfId="4628"/>
    <cellStyle name="style1424731854372 3" xfId="4629"/>
    <cellStyle name="style1424731854416" xfId="4630"/>
    <cellStyle name="style1424731854416 2" xfId="4631"/>
    <cellStyle name="style1424731854416 2 2" xfId="4632"/>
    <cellStyle name="style1424731854416 3" xfId="4633"/>
    <cellStyle name="style1424731854458" xfId="4634"/>
    <cellStyle name="style1424731854458 2" xfId="4635"/>
    <cellStyle name="style1424731854458 2 2" xfId="4636"/>
    <cellStyle name="style1424731854458 3" xfId="4637"/>
    <cellStyle name="style1424731854491" xfId="4638"/>
    <cellStyle name="style1424731854491 2" xfId="4639"/>
    <cellStyle name="style1424731854491 2 2" xfId="4640"/>
    <cellStyle name="style1424731854491 3" xfId="4641"/>
    <cellStyle name="style1424731854529" xfId="4642"/>
    <cellStyle name="style1424731854529 2" xfId="4643"/>
    <cellStyle name="style1424731854529 2 2" xfId="4644"/>
    <cellStyle name="style1424731854529 3" xfId="4645"/>
    <cellStyle name="style1424731854567" xfId="4646"/>
    <cellStyle name="style1424731854567 2" xfId="4647"/>
    <cellStyle name="style1424731854567 2 2" xfId="4648"/>
    <cellStyle name="style1424731854567 3" xfId="4649"/>
    <cellStyle name="style1424731854604" xfId="4650"/>
    <cellStyle name="style1424731854604 2" xfId="4651"/>
    <cellStyle name="style1424731854604 2 2" xfId="4652"/>
    <cellStyle name="style1424731854604 3" xfId="4653"/>
    <cellStyle name="style1424731854641" xfId="4654"/>
    <cellStyle name="style1424731854641 2" xfId="4655"/>
    <cellStyle name="style1424731854641 2 2" xfId="4656"/>
    <cellStyle name="style1424731854641 3" xfId="4657"/>
    <cellStyle name="style1424731854757" xfId="4658"/>
    <cellStyle name="style1424731854757 2" xfId="4659"/>
    <cellStyle name="style1424731854757 2 2" xfId="4660"/>
    <cellStyle name="style1424731854757 3" xfId="4661"/>
    <cellStyle name="style1424731854798" xfId="4662"/>
    <cellStyle name="style1424731854798 2" xfId="4663"/>
    <cellStyle name="style1424731854798 2 2" xfId="4664"/>
    <cellStyle name="style1424731854798 3" xfId="4665"/>
    <cellStyle name="style1424731854841" xfId="4666"/>
    <cellStyle name="style1424731854841 2" xfId="4667"/>
    <cellStyle name="style1424731854841 2 2" xfId="4668"/>
    <cellStyle name="style1424731854841 3" xfId="4669"/>
    <cellStyle name="style1424731854876" xfId="4670"/>
    <cellStyle name="style1424731854876 2" xfId="4671"/>
    <cellStyle name="style1424731854876 2 2" xfId="4672"/>
    <cellStyle name="style1424731854876 3" xfId="4673"/>
    <cellStyle name="style1424731854905" xfId="4674"/>
    <cellStyle name="style1424731854905 2" xfId="4675"/>
    <cellStyle name="style1424731854905 2 2" xfId="4676"/>
    <cellStyle name="style1424731854905 3" xfId="4677"/>
    <cellStyle name="style1424731854983" xfId="4678"/>
    <cellStyle name="style1424731854983 2" xfId="4679"/>
    <cellStyle name="style1424731854983 2 2" xfId="4680"/>
    <cellStyle name="style1424731854983 3" xfId="4681"/>
    <cellStyle name="style1424731855011" xfId="4682"/>
    <cellStyle name="style1424731855011 2" xfId="4683"/>
    <cellStyle name="style1424731855011 2 2" xfId="4684"/>
    <cellStyle name="style1424731855011 3" xfId="4685"/>
    <cellStyle name="style1424731855038" xfId="4686"/>
    <cellStyle name="style1424731855038 2" xfId="4687"/>
    <cellStyle name="style1424731855038 2 2" xfId="4688"/>
    <cellStyle name="style1424731855038 3" xfId="4689"/>
    <cellStyle name="style1424731855067" xfId="4690"/>
    <cellStyle name="style1424731855067 2" xfId="4691"/>
    <cellStyle name="style1424731855067 2 2" xfId="4692"/>
    <cellStyle name="style1424731855067 3" xfId="4693"/>
    <cellStyle name="style1424731855102" xfId="4694"/>
    <cellStyle name="style1424731855102 2" xfId="4695"/>
    <cellStyle name="style1424731855102 2 2" xfId="4696"/>
    <cellStyle name="style1424731855102 3" xfId="4697"/>
    <cellStyle name="style1424731855136" xfId="4698"/>
    <cellStyle name="style1424731855136 2" xfId="4699"/>
    <cellStyle name="style1424731855136 2 2" xfId="4700"/>
    <cellStyle name="style1424731855136 3" xfId="4701"/>
    <cellStyle name="style1424731855169" xfId="4702"/>
    <cellStyle name="style1424731855169 2" xfId="4703"/>
    <cellStyle name="style1424731855169 2 2" xfId="4704"/>
    <cellStyle name="style1424731855169 3" xfId="4705"/>
    <cellStyle name="style1424731855203" xfId="4706"/>
    <cellStyle name="style1424731855203 2" xfId="4707"/>
    <cellStyle name="style1424731855203 2 2" xfId="4708"/>
    <cellStyle name="style1424731855203 3" xfId="4709"/>
    <cellStyle name="style1424731855236" xfId="4710"/>
    <cellStyle name="style1424731855236 2" xfId="4711"/>
    <cellStyle name="style1424731855236 2 2" xfId="4712"/>
    <cellStyle name="style1424731855236 3" xfId="4713"/>
    <cellStyle name="style1424731855274" xfId="4714"/>
    <cellStyle name="style1424731855274 2" xfId="4715"/>
    <cellStyle name="style1424731855274 2 2" xfId="4716"/>
    <cellStyle name="style1424731855274 3" xfId="4717"/>
    <cellStyle name="style1424731855318" xfId="4718"/>
    <cellStyle name="style1424731855318 2" xfId="4719"/>
    <cellStyle name="style1424731855318 2 2" xfId="4720"/>
    <cellStyle name="style1424731855318 3" xfId="4721"/>
    <cellStyle name="style1424731855356" xfId="4722"/>
    <cellStyle name="style1424731855356 2" xfId="4723"/>
    <cellStyle name="style1424731855356 2 2" xfId="4724"/>
    <cellStyle name="style1424731855356 3" xfId="4725"/>
    <cellStyle name="style1424731855394" xfId="4726"/>
    <cellStyle name="style1424731855394 2" xfId="4727"/>
    <cellStyle name="style1424731855394 2 2" xfId="4728"/>
    <cellStyle name="style1424731855394 3" xfId="4729"/>
    <cellStyle name="style1424731855426" xfId="4730"/>
    <cellStyle name="style1424731855426 2" xfId="4731"/>
    <cellStyle name="style1424731855426 2 2" xfId="4732"/>
    <cellStyle name="style1424731855426 3" xfId="4733"/>
    <cellStyle name="style1424731855450" xfId="4734"/>
    <cellStyle name="style1424731855450 2" xfId="4735"/>
    <cellStyle name="style1424731855450 2 2" xfId="4736"/>
    <cellStyle name="style1424731855450 3" xfId="4737"/>
    <cellStyle name="style1424731855476" xfId="4738"/>
    <cellStyle name="style1424731855476 2" xfId="4739"/>
    <cellStyle name="style1424731855476 2 2" xfId="4740"/>
    <cellStyle name="style1424731855476 3" xfId="4741"/>
    <cellStyle name="style1424731855500" xfId="4742"/>
    <cellStyle name="style1424731855500 2" xfId="4743"/>
    <cellStyle name="style1424731855500 2 2" xfId="4744"/>
    <cellStyle name="style1424731855500 3" xfId="4745"/>
    <cellStyle name="style1424731855526" xfId="4746"/>
    <cellStyle name="style1424731855526 2" xfId="4747"/>
    <cellStyle name="style1424731855526 2 2" xfId="4748"/>
    <cellStyle name="style1424731855526 3" xfId="4749"/>
    <cellStyle name="style1424731855621" xfId="4750"/>
    <cellStyle name="style1424731855621 2" xfId="4751"/>
    <cellStyle name="style1424731855621 2 2" xfId="4752"/>
    <cellStyle name="style1424731855621 3" xfId="4753"/>
    <cellStyle name="style1424731855646" xfId="4754"/>
    <cellStyle name="style1424731855646 2" xfId="4755"/>
    <cellStyle name="style1424731855646 2 2" xfId="4756"/>
    <cellStyle name="style1424731855646 3" xfId="4757"/>
    <cellStyle name="style1424731855670" xfId="4758"/>
    <cellStyle name="style1424731855670 2" xfId="4759"/>
    <cellStyle name="style1424731855670 2 2" xfId="4760"/>
    <cellStyle name="style1424731855670 3" xfId="4761"/>
    <cellStyle name="style1424731855696" xfId="4762"/>
    <cellStyle name="style1424731855696 2" xfId="4763"/>
    <cellStyle name="style1424731855696 2 2" xfId="4764"/>
    <cellStyle name="style1424731855696 3" xfId="4765"/>
    <cellStyle name="style1424731855723" xfId="4766"/>
    <cellStyle name="style1424731855723 2" xfId="4767"/>
    <cellStyle name="style1424731855723 2 2" xfId="4768"/>
    <cellStyle name="style1424731855723 3" xfId="4769"/>
    <cellStyle name="style1424731855749" xfId="4770"/>
    <cellStyle name="style1424731855749 2" xfId="4771"/>
    <cellStyle name="style1424731855749 2 2" xfId="4772"/>
    <cellStyle name="style1424731855749 3" xfId="4773"/>
    <cellStyle name="style1424731855775" xfId="4774"/>
    <cellStyle name="style1424731855775 2" xfId="4775"/>
    <cellStyle name="style1424731855775 2 2" xfId="4776"/>
    <cellStyle name="style1424731855775 3" xfId="4777"/>
    <cellStyle name="style1424731855815" xfId="4778"/>
    <cellStyle name="style1424731855815 2" xfId="4779"/>
    <cellStyle name="style1424731855815 2 2" xfId="4780"/>
    <cellStyle name="style1424731855815 3" xfId="4781"/>
    <cellStyle name="style1424731855841" xfId="4782"/>
    <cellStyle name="style1424731855841 2" xfId="4783"/>
    <cellStyle name="style1424731855841 2 2" xfId="4784"/>
    <cellStyle name="style1424731855841 3" xfId="4785"/>
    <cellStyle name="style1424731855867" xfId="4786"/>
    <cellStyle name="style1424731855867 2" xfId="4787"/>
    <cellStyle name="style1424731855867 2 2" xfId="4788"/>
    <cellStyle name="style1424731855867 3" xfId="4789"/>
    <cellStyle name="style1424731855894" xfId="4790"/>
    <cellStyle name="style1424731855894 2" xfId="4791"/>
    <cellStyle name="style1424731855894 2 2" xfId="4792"/>
    <cellStyle name="style1424731855894 3" xfId="4793"/>
    <cellStyle name="style1424731855922" xfId="4794"/>
    <cellStyle name="style1424731855922 2" xfId="4795"/>
    <cellStyle name="style1424731855922 2 2" xfId="4796"/>
    <cellStyle name="style1424731855922 3" xfId="4797"/>
    <cellStyle name="style1424731855949" xfId="4798"/>
    <cellStyle name="style1424731855949 2" xfId="4799"/>
    <cellStyle name="style1424731855949 2 2" xfId="4800"/>
    <cellStyle name="style1424731855949 3" xfId="4801"/>
    <cellStyle name="style1424731855977" xfId="4802"/>
    <cellStyle name="style1424731855977 2" xfId="4803"/>
    <cellStyle name="style1424731855977 2 2" xfId="4804"/>
    <cellStyle name="style1424731855977 3" xfId="4805"/>
    <cellStyle name="style1424731856003" xfId="4806"/>
    <cellStyle name="style1424731856003 2" xfId="4807"/>
    <cellStyle name="style1424731856003 2 2" xfId="4808"/>
    <cellStyle name="style1424731856003 3" xfId="4809"/>
    <cellStyle name="style1424731856027" xfId="4810"/>
    <cellStyle name="style1424731856027 2" xfId="4811"/>
    <cellStyle name="style1424731856027 2 2" xfId="4812"/>
    <cellStyle name="style1424731856027 3" xfId="4813"/>
    <cellStyle name="style1424731856147" xfId="4814"/>
    <cellStyle name="style1424731856147 2" xfId="4815"/>
    <cellStyle name="style1424731856147 2 2" xfId="4816"/>
    <cellStyle name="style1424731856147 3" xfId="4817"/>
    <cellStyle name="style1424731856173" xfId="4818"/>
    <cellStyle name="style1424731856173 2" xfId="4819"/>
    <cellStyle name="style1424731856173 2 2" xfId="4820"/>
    <cellStyle name="style1424731856173 3" xfId="4821"/>
    <cellStyle name="style1424731856200" xfId="4822"/>
    <cellStyle name="style1424731856200 2" xfId="4823"/>
    <cellStyle name="style1424731856200 2 2" xfId="4824"/>
    <cellStyle name="style1424731856200 3" xfId="4825"/>
    <cellStyle name="style1424731856303" xfId="4826"/>
    <cellStyle name="style1424731856303 2" xfId="4827"/>
    <cellStyle name="style1424731856303 2 2" xfId="4828"/>
    <cellStyle name="style1424731856303 3" xfId="4829"/>
    <cellStyle name="style1424731856334" xfId="4830"/>
    <cellStyle name="style1424731856334 2" xfId="4831"/>
    <cellStyle name="style1424731856334 2 2" xfId="4832"/>
    <cellStyle name="style1424731856334 3" xfId="4833"/>
    <cellStyle name="style1424731856369" xfId="4834"/>
    <cellStyle name="style1424731856369 2" xfId="4835"/>
    <cellStyle name="style1424731856369 2 2" xfId="4836"/>
    <cellStyle name="style1424731856369 3" xfId="4837"/>
    <cellStyle name="style1424731856402" xfId="4838"/>
    <cellStyle name="style1424731856402 2" xfId="4839"/>
    <cellStyle name="style1424731856402 2 2" xfId="4840"/>
    <cellStyle name="style1424731856402 3" xfId="4841"/>
    <cellStyle name="style1424731856430" xfId="4842"/>
    <cellStyle name="style1424731856430 2" xfId="4843"/>
    <cellStyle name="style1424731856430 2 2" xfId="4844"/>
    <cellStyle name="style1424731856430 3" xfId="4845"/>
    <cellStyle name="style1424731856526" xfId="4846"/>
    <cellStyle name="style1424731856526 2" xfId="4847"/>
    <cellStyle name="style1424731856526 2 2" xfId="4848"/>
    <cellStyle name="style1424731856526 3" xfId="4849"/>
    <cellStyle name="style1424731856551" xfId="4850"/>
    <cellStyle name="style1424731856551 2" xfId="4851"/>
    <cellStyle name="style1424731856551 2 2" xfId="4852"/>
    <cellStyle name="style1424731856551 3" xfId="4853"/>
    <cellStyle name="style1424731856580" xfId="4854"/>
    <cellStyle name="style1424731856580 2" xfId="4855"/>
    <cellStyle name="style1424731856580 2 2" xfId="4856"/>
    <cellStyle name="style1424731856580 3" xfId="4857"/>
    <cellStyle name="style1424731856606" xfId="4858"/>
    <cellStyle name="style1424731856606 2" xfId="4859"/>
    <cellStyle name="style1424731856606 2 2" xfId="4860"/>
    <cellStyle name="style1424731856606 3" xfId="4861"/>
    <cellStyle name="style1424731856871" xfId="4862"/>
    <cellStyle name="style1424731856871 2" xfId="4863"/>
    <cellStyle name="style1424731856871 2 2" xfId="4864"/>
    <cellStyle name="style1424731856871 3" xfId="4865"/>
    <cellStyle name="style1424731856976" xfId="4866"/>
    <cellStyle name="style1424731856976 2" xfId="4867"/>
    <cellStyle name="style1424731856976 2 2" xfId="4868"/>
    <cellStyle name="style1424731856976 3" xfId="4869"/>
    <cellStyle name="style1424731857002" xfId="4870"/>
    <cellStyle name="style1424731857002 2" xfId="4871"/>
    <cellStyle name="style1424731857002 2 2" xfId="4872"/>
    <cellStyle name="style1424731857002 3" xfId="4873"/>
    <cellStyle name="style1424731857047" xfId="4874"/>
    <cellStyle name="style1424731857047 2" xfId="4875"/>
    <cellStyle name="style1424731857047 2 2" xfId="4876"/>
    <cellStyle name="style1424731857047 3" xfId="4877"/>
    <cellStyle name="style1424731857073" xfId="4878"/>
    <cellStyle name="style1424731857073 2" xfId="4879"/>
    <cellStyle name="style1424731857073 2 2" xfId="4880"/>
    <cellStyle name="style1424731857073 3" xfId="4881"/>
    <cellStyle name="style1424731857267" xfId="4882"/>
    <cellStyle name="style1424731857267 2" xfId="4883"/>
    <cellStyle name="style1424731857267 2 2" xfId="4884"/>
    <cellStyle name="style1424731857267 3" xfId="4885"/>
    <cellStyle name="style1424731857295" xfId="4886"/>
    <cellStyle name="style1424731857295 2" xfId="4887"/>
    <cellStyle name="style1424731857295 2 2" xfId="4888"/>
    <cellStyle name="style1424731857295 3" xfId="4889"/>
    <cellStyle name="style1424731857329" xfId="4890"/>
    <cellStyle name="style1424731857329 2" xfId="4891"/>
    <cellStyle name="style1424731857329 2 2" xfId="4892"/>
    <cellStyle name="style1424731857329 3" xfId="4893"/>
    <cellStyle name="style1424731857360" xfId="4894"/>
    <cellStyle name="style1424731857360 2" xfId="4895"/>
    <cellStyle name="style1424731857360 2 2" xfId="4896"/>
    <cellStyle name="style1424731857360 3" xfId="4897"/>
    <cellStyle name="style1424731857392" xfId="4898"/>
    <cellStyle name="style1424731857392 2" xfId="4899"/>
    <cellStyle name="style1424731857392 2 2" xfId="4900"/>
    <cellStyle name="style1424731857392 3" xfId="4901"/>
    <cellStyle name="style1424731857847" xfId="4902"/>
    <cellStyle name="style1424731857847 2" xfId="4903"/>
    <cellStyle name="style1424731857847 2 2" xfId="4904"/>
    <cellStyle name="style1424731857847 3" xfId="4905"/>
    <cellStyle name="style1424731857873" xfId="4906"/>
    <cellStyle name="style1424731857873 2" xfId="4907"/>
    <cellStyle name="style1424731857873 2 2" xfId="4908"/>
    <cellStyle name="style1424731857873 3" xfId="4909"/>
    <cellStyle name="style1424731857928" xfId="4910"/>
    <cellStyle name="style1424731857928 2" xfId="4911"/>
    <cellStyle name="style1424731857928 2 2" xfId="4912"/>
    <cellStyle name="style1424731857928 3" xfId="4913"/>
    <cellStyle name="style1425316537498" xfId="4914"/>
    <cellStyle name="style1425405713196" xfId="4915"/>
    <cellStyle name="style1425405713196 2" xfId="4916"/>
    <cellStyle name="style1425405713357" xfId="4917"/>
    <cellStyle name="style1425405713357 2" xfId="4918"/>
    <cellStyle name="style1425405713404" xfId="4919"/>
    <cellStyle name="style1425405713404 2" xfId="4920"/>
    <cellStyle name="style1425405713441" xfId="4921"/>
    <cellStyle name="style1425405713441 2" xfId="4922"/>
    <cellStyle name="style1425405713487" xfId="4923"/>
    <cellStyle name="style1425405713487 2" xfId="4924"/>
    <cellStyle name="style1425405713533" xfId="4925"/>
    <cellStyle name="style1425405713533 2" xfId="4926"/>
    <cellStyle name="style1425405713577" xfId="4927"/>
    <cellStyle name="style1425405713577 2" xfId="4928"/>
    <cellStyle name="style1425405713624" xfId="4929"/>
    <cellStyle name="style1425405713624 2" xfId="4930"/>
    <cellStyle name="style1425405713668" xfId="4931"/>
    <cellStyle name="style1425405713668 2" xfId="4932"/>
    <cellStyle name="style1425405713712" xfId="4933"/>
    <cellStyle name="style1425405713712 2" xfId="4934"/>
    <cellStyle name="style1425405713754" xfId="4935"/>
    <cellStyle name="style1425405713754 2" xfId="4936"/>
    <cellStyle name="style1425405713797" xfId="4937"/>
    <cellStyle name="style1425405713797 2" xfId="4938"/>
    <cellStyle name="style1425405713833" xfId="4939"/>
    <cellStyle name="style1425405713833 2" xfId="4940"/>
    <cellStyle name="style1425405713866" xfId="4941"/>
    <cellStyle name="style1425405713866 2" xfId="4942"/>
    <cellStyle name="style1425405713912" xfId="4943"/>
    <cellStyle name="style1425405713912 2" xfId="4944"/>
    <cellStyle name="style1425405713946" xfId="4945"/>
    <cellStyle name="style1425405713946 2" xfId="4946"/>
    <cellStyle name="style1425405713990" xfId="4947"/>
    <cellStyle name="style1425405713990 2" xfId="4948"/>
    <cellStyle name="style1425405714034" xfId="4949"/>
    <cellStyle name="style1425405714034 2" xfId="4950"/>
    <cellStyle name="style1425405714076" xfId="4951"/>
    <cellStyle name="style1425405714076 2" xfId="4952"/>
    <cellStyle name="style1425405714120" xfId="4953"/>
    <cellStyle name="style1425405714120 2" xfId="4954"/>
    <cellStyle name="style1425405714163" xfId="4955"/>
    <cellStyle name="style1425405714163 2" xfId="4956"/>
    <cellStyle name="style1425405714205" xfId="4957"/>
    <cellStyle name="style1425405714205 2" xfId="4958"/>
    <cellStyle name="style1425405714248" xfId="4959"/>
    <cellStyle name="style1425405714248 2" xfId="4960"/>
    <cellStyle name="style1425405714291" xfId="4961"/>
    <cellStyle name="style1425405714291 2" xfId="4962"/>
    <cellStyle name="style1425405714336" xfId="4963"/>
    <cellStyle name="style1425405714336 2" xfId="4964"/>
    <cellStyle name="style1425405714377" xfId="4965"/>
    <cellStyle name="style1425405714377 2" xfId="4966"/>
    <cellStyle name="style1425405714411" xfId="4967"/>
    <cellStyle name="style1425405714411 2" xfId="4968"/>
    <cellStyle name="style1425405714453" xfId="4969"/>
    <cellStyle name="style1425405714453 2" xfId="4970"/>
    <cellStyle name="style1425405714495" xfId="4971"/>
    <cellStyle name="style1425405714495 2" xfId="4972"/>
    <cellStyle name="style1425405714536" xfId="4973"/>
    <cellStyle name="style1425405714536 2" xfId="4974"/>
    <cellStyle name="style1425405714578" xfId="4975"/>
    <cellStyle name="style1425405714578 2" xfId="4976"/>
    <cellStyle name="style1425405714619" xfId="4977"/>
    <cellStyle name="style1425405714619 2" xfId="4978"/>
    <cellStyle name="style1425405714665" xfId="4979"/>
    <cellStyle name="style1425405714665 2" xfId="4980"/>
    <cellStyle name="style1425405714699" xfId="4981"/>
    <cellStyle name="style1425405714699 2" xfId="4982"/>
    <cellStyle name="style1425405714732" xfId="4983"/>
    <cellStyle name="style1425405714732 2" xfId="4984"/>
    <cellStyle name="style1425405714764" xfId="4985"/>
    <cellStyle name="style1425405714764 2" xfId="4986"/>
    <cellStyle name="style1425405714797" xfId="4987"/>
    <cellStyle name="style1425405714797 2" xfId="4988"/>
    <cellStyle name="style1425405714839" xfId="4989"/>
    <cellStyle name="style1425405714839 2" xfId="4990"/>
    <cellStyle name="style1425405714879" xfId="4991"/>
    <cellStyle name="style1425405714879 2" xfId="4992"/>
    <cellStyle name="style1425405714920" xfId="4993"/>
    <cellStyle name="style1425405714920 2" xfId="4994"/>
    <cellStyle name="style1425405714961" xfId="4995"/>
    <cellStyle name="style1425405714961 2" xfId="4996"/>
    <cellStyle name="style1425405715086" xfId="4997"/>
    <cellStyle name="style1425405715086 2" xfId="4998"/>
    <cellStyle name="style1425405715124" xfId="4999"/>
    <cellStyle name="style1425405715124 2" xfId="5000"/>
    <cellStyle name="style1425405715162" xfId="5001"/>
    <cellStyle name="style1425405715162 2" xfId="5002"/>
    <cellStyle name="style1425405715199" xfId="5003"/>
    <cellStyle name="style1425405715199 2" xfId="5004"/>
    <cellStyle name="style1425405715238" xfId="5005"/>
    <cellStyle name="style1425405715238 2" xfId="5006"/>
    <cellStyle name="style1425405715276" xfId="5007"/>
    <cellStyle name="style1425405715276 2" xfId="5008"/>
    <cellStyle name="style1425405715308" xfId="5009"/>
    <cellStyle name="style1425405715308 2" xfId="5010"/>
    <cellStyle name="style1425405715339" xfId="5011"/>
    <cellStyle name="style1425405715339 2" xfId="5012"/>
    <cellStyle name="style1425405715372" xfId="5013"/>
    <cellStyle name="style1425405715372 2" xfId="5014"/>
    <cellStyle name="style1425405715404" xfId="5015"/>
    <cellStyle name="style1425405715404 2" xfId="5016"/>
    <cellStyle name="style1425405715440" xfId="5017"/>
    <cellStyle name="style1425405715440 2" xfId="5018"/>
    <cellStyle name="style1425405715469" xfId="5019"/>
    <cellStyle name="style1425405715469 2" xfId="5020"/>
    <cellStyle name="style1425405715499" xfId="5021"/>
    <cellStyle name="style1425405715499 2" xfId="5022"/>
    <cellStyle name="style1425405715532" xfId="5023"/>
    <cellStyle name="style1425405715532 2" xfId="5024"/>
    <cellStyle name="style1425405715567" xfId="5025"/>
    <cellStyle name="style1425405715567 2" xfId="5026"/>
    <cellStyle name="style1425405715598" xfId="5027"/>
    <cellStyle name="style1425405715598 2" xfId="5028"/>
    <cellStyle name="style1425405715627" xfId="5029"/>
    <cellStyle name="style1425405715627 2" xfId="5030"/>
    <cellStyle name="style1425405715661" xfId="5031"/>
    <cellStyle name="style1425405715661 2" xfId="5032"/>
    <cellStyle name="style1425405715706" xfId="5033"/>
    <cellStyle name="style1425405715706 2" xfId="5034"/>
    <cellStyle name="style1425405715781" xfId="5035"/>
    <cellStyle name="style1425405715781 2" xfId="5036"/>
    <cellStyle name="style1425405715872" xfId="5037"/>
    <cellStyle name="style1425405715872 2" xfId="5038"/>
    <cellStyle name="style1425405715903" xfId="5039"/>
    <cellStyle name="style1425405715903 2" xfId="5040"/>
    <cellStyle name="style1425405715933" xfId="5041"/>
    <cellStyle name="style1425405715933 2" xfId="5042"/>
    <cellStyle name="style1425405715963" xfId="5043"/>
    <cellStyle name="style1425405715963 2" xfId="5044"/>
    <cellStyle name="style1425405715992" xfId="5045"/>
    <cellStyle name="style1425405715992 2" xfId="5046"/>
    <cellStyle name="style1425405716022" xfId="5047"/>
    <cellStyle name="style1425405716022 2" xfId="5048"/>
    <cellStyle name="style1425405716057" xfId="5049"/>
    <cellStyle name="style1425405716057 2" xfId="5050"/>
    <cellStyle name="style1425405716088" xfId="5051"/>
    <cellStyle name="style1425405716088 2" xfId="5052"/>
    <cellStyle name="style1425405716346" xfId="5053"/>
    <cellStyle name="style1425405716346 2" xfId="5054"/>
    <cellStyle name="style1425405716527" xfId="5055"/>
    <cellStyle name="style1425405716527 2" xfId="5056"/>
    <cellStyle name="style1425405716558" xfId="5057"/>
    <cellStyle name="style1425405716558 2" xfId="5058"/>
    <cellStyle name="style1425405716587" xfId="5059"/>
    <cellStyle name="style1425405716587 2" xfId="5060"/>
    <cellStyle name="style1425405716809" xfId="5061"/>
    <cellStyle name="style1425405716809 2" xfId="5062"/>
    <cellStyle name="style1425405716847" xfId="5063"/>
    <cellStyle name="style1425405716847 2" xfId="5064"/>
    <cellStyle name="style1425405716887" xfId="5065"/>
    <cellStyle name="style1425405716887 2" xfId="5066"/>
    <cellStyle name="style1425405716925" xfId="5067"/>
    <cellStyle name="style1425405716925 2" xfId="5068"/>
    <cellStyle name="style1425405716957" xfId="5069"/>
    <cellStyle name="style1425405716957 2" xfId="5070"/>
    <cellStyle name="style1425405717116" xfId="5071"/>
    <cellStyle name="style1425405717116 2" xfId="5072"/>
    <cellStyle name="style1425405717145" xfId="5073"/>
    <cellStyle name="style1425405717145 2" xfId="5074"/>
    <cellStyle name="style1425405717177" xfId="5075"/>
    <cellStyle name="style1425405717177 2" xfId="5076"/>
    <cellStyle name="style1425405717206" xfId="5077"/>
    <cellStyle name="style1425405717206 2" xfId="5078"/>
    <cellStyle name="style1425405717442" xfId="5079"/>
    <cellStyle name="style1425405717442 2" xfId="5080"/>
    <cellStyle name="style1425405717471" xfId="5081"/>
    <cellStyle name="style1425405717471 2" xfId="5082"/>
    <cellStyle name="style1425405717522" xfId="5083"/>
    <cellStyle name="style1425405717522 2" xfId="5084"/>
    <cellStyle name="style1425405717550" xfId="5085"/>
    <cellStyle name="style1425405717550 2" xfId="5086"/>
    <cellStyle name="style1425405717866" xfId="5087"/>
    <cellStyle name="style1425405717866 2" xfId="5088"/>
    <cellStyle name="style1425405717896" xfId="5089"/>
    <cellStyle name="style1425405717896 2" xfId="5090"/>
    <cellStyle name="style1425405717925" xfId="5091"/>
    <cellStyle name="style1425405717925 2" xfId="5092"/>
    <cellStyle name="style1425405717954" xfId="5093"/>
    <cellStyle name="style1425405717954 2" xfId="5094"/>
    <cellStyle name="style1425405717982" xfId="5095"/>
    <cellStyle name="style1425405717982 2" xfId="5096"/>
    <cellStyle name="style1425405718170" xfId="5097"/>
    <cellStyle name="style1425405718170 2" xfId="5098"/>
    <cellStyle name="style1425405718708" xfId="5099"/>
    <cellStyle name="style1425405718708 2" xfId="5100"/>
    <cellStyle name="style1425405718738" xfId="5101"/>
    <cellStyle name="style1425405718738 2" xfId="5102"/>
    <cellStyle name="style1425405718803" xfId="5103"/>
    <cellStyle name="style1425405718803 2" xfId="5104"/>
    <cellStyle name="style1425405718945" xfId="5105"/>
    <cellStyle name="style1425405718945 2" xfId="5106"/>
    <cellStyle name="style1425405718974" xfId="5107"/>
    <cellStyle name="style1425405718974 2" xfId="5108"/>
    <cellStyle name="style1425405719002" xfId="5109"/>
    <cellStyle name="style1425405719002 2" xfId="5110"/>
    <cellStyle name="style1425405719032" xfId="5111"/>
    <cellStyle name="style1425405719032 2" xfId="5112"/>
    <cellStyle name="style1425405719060" xfId="5113"/>
    <cellStyle name="style1425405719060 2" xfId="5114"/>
    <cellStyle name="style1425405719088" xfId="5115"/>
    <cellStyle name="style1425405719088 2" xfId="5116"/>
    <cellStyle name="style1425405719116" xfId="5117"/>
    <cellStyle name="style1425405719116 2" xfId="5118"/>
    <cellStyle name="style1425405719146" xfId="5119"/>
    <cellStyle name="style1425405719146 2" xfId="5120"/>
    <cellStyle name="style1425405719174" xfId="5121"/>
    <cellStyle name="style1425405719174 2" xfId="5122"/>
    <cellStyle name="style1425405719202" xfId="5123"/>
    <cellStyle name="style1425405719202 2" xfId="5124"/>
    <cellStyle name="style1425405719330" xfId="5125"/>
    <cellStyle name="style1425405719330 2" xfId="5126"/>
    <cellStyle name="style1425405719388" xfId="5127"/>
    <cellStyle name="style1425405719388 2" xfId="5128"/>
    <cellStyle name="style1425405719418" xfId="5129"/>
    <cellStyle name="style1425405719418 2" xfId="5130"/>
    <cellStyle name="style1425405719452" xfId="5131"/>
    <cellStyle name="style1425405719452 2" xfId="5132"/>
    <cellStyle name="style1425405719481" xfId="5133"/>
    <cellStyle name="style1425405719481 2" xfId="5134"/>
    <cellStyle name="style1425405719512" xfId="5135"/>
    <cellStyle name="style1425405719512 2" xfId="5136"/>
    <cellStyle name="style1425405719542" xfId="5137"/>
    <cellStyle name="style1425405719542 2" xfId="5138"/>
    <cellStyle name="style1425405719573" xfId="5139"/>
    <cellStyle name="style1425405719573 2" xfId="5140"/>
    <cellStyle name="style1425405719603" xfId="5141"/>
    <cellStyle name="style1425405719603 2" xfId="5142"/>
    <cellStyle name="style1425405719650" xfId="5143"/>
    <cellStyle name="style1425405719650 2" xfId="5144"/>
    <cellStyle name="style1425405719678" xfId="5145"/>
    <cellStyle name="style1425405719678 2" xfId="5146"/>
    <cellStyle name="style1425405719706" xfId="5147"/>
    <cellStyle name="style1425405719706 2" xfId="5148"/>
    <cellStyle name="style1425405719733" xfId="5149"/>
    <cellStyle name="style1425405719733 2" xfId="5150"/>
    <cellStyle name="style1425405719762" xfId="5151"/>
    <cellStyle name="style1425405719762 2" xfId="5152"/>
    <cellStyle name="style1425405719789" xfId="5153"/>
    <cellStyle name="style1425405719789 2" xfId="5154"/>
    <cellStyle name="style1425497611209" xfId="515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277087580396306"/>
          <c:y val="6.4862843729826924E-2"/>
          <c:w val="0.68000102163615062"/>
          <c:h val="0.80333594835920652"/>
        </c:manualLayout>
      </c:layout>
      <c:barChart>
        <c:barDir val="bar"/>
        <c:grouping val="clustered"/>
        <c:varyColors val="0"/>
        <c:ser>
          <c:idx val="0"/>
          <c:order val="0"/>
          <c:spPr>
            <a:solidFill>
              <a:srgbClr val="9999FF"/>
            </a:solidFill>
            <a:ln w="3175">
              <a:solidFill>
                <a:srgbClr val="000000"/>
              </a:solidFill>
              <a:prstDash val="solid"/>
            </a:ln>
          </c:spPr>
          <c:invertIfNegative val="0"/>
          <c:cat>
            <c:strRef>
              <c:f>'11.Age-Sex Pyramids'!$J$7:$J$25</c:f>
              <c:strCache>
                <c:ptCount val="19"/>
                <c:pt idx="0">
                  <c:v>Younger than 5</c:v>
                </c:pt>
                <c:pt idx="1">
                  <c:v>5 to 9</c:v>
                </c:pt>
                <c:pt idx="2">
                  <c:v>10 to 14</c:v>
                </c:pt>
                <c:pt idx="3">
                  <c:v>15 to 19</c:v>
                </c:pt>
                <c:pt idx="4">
                  <c:v>20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 and older</c:v>
                </c:pt>
              </c:strCache>
            </c:strRef>
          </c:cat>
          <c:val>
            <c:numRef>
              <c:f>'11.Age-Sex Pyramids'!$K$7:$K$25</c:f>
              <c:numCache>
                <c:formatCode>0.0</c:formatCode>
                <c:ptCount val="19"/>
                <c:pt idx="0">
                  <c:v>0.29678648000000002</c:v>
                </c:pt>
                <c:pt idx="1">
                  <c:v>0.64055556499999999</c:v>
                </c:pt>
                <c:pt idx="2">
                  <c:v>1.1643863379999999</c:v>
                </c:pt>
                <c:pt idx="3">
                  <c:v>1.7716818080000001</c:v>
                </c:pt>
                <c:pt idx="4">
                  <c:v>2.6959205850000001</c:v>
                </c:pt>
                <c:pt idx="5">
                  <c:v>4.0885558370000004</c:v>
                </c:pt>
                <c:pt idx="6">
                  <c:v>4.9989197120000002</c:v>
                </c:pt>
                <c:pt idx="7">
                  <c:v>5.4226170390000004</c:v>
                </c:pt>
                <c:pt idx="8">
                  <c:v>5.593356225</c:v>
                </c:pt>
                <c:pt idx="9">
                  <c:v>5.0436841719999999</c:v>
                </c:pt>
                <c:pt idx="10">
                  <c:v>4.467987001</c:v>
                </c:pt>
                <c:pt idx="11">
                  <c:v>3.807151245</c:v>
                </c:pt>
                <c:pt idx="12">
                  <c:v>3.178383057</c:v>
                </c:pt>
                <c:pt idx="13">
                  <c:v>2.5216159170000001</c:v>
                </c:pt>
                <c:pt idx="14">
                  <c:v>1.941596144</c:v>
                </c:pt>
                <c:pt idx="15">
                  <c:v>1.4966051</c:v>
                </c:pt>
                <c:pt idx="16">
                  <c:v>1.0681860489999999</c:v>
                </c:pt>
                <c:pt idx="17">
                  <c:v>0.678752668</c:v>
                </c:pt>
                <c:pt idx="18">
                  <c:v>0.43192406</c:v>
                </c:pt>
              </c:numCache>
            </c:numRef>
          </c:val>
        </c:ser>
        <c:dLbls>
          <c:showLegendKey val="0"/>
          <c:showVal val="0"/>
          <c:showCatName val="0"/>
          <c:showSerName val="0"/>
          <c:showPercent val="0"/>
          <c:showBubbleSize val="0"/>
        </c:dLbls>
        <c:gapWidth val="0"/>
        <c:axId val="135407488"/>
        <c:axId val="135409024"/>
      </c:barChart>
      <c:barChart>
        <c:barDir val="bar"/>
        <c:grouping val="clustered"/>
        <c:varyColors val="0"/>
        <c:ser>
          <c:idx val="1"/>
          <c:order val="1"/>
          <c:spPr>
            <a:solidFill>
              <a:srgbClr val="993300"/>
            </a:solidFill>
            <a:ln w="3175">
              <a:solidFill>
                <a:srgbClr val="000000"/>
              </a:solidFill>
              <a:prstDash val="solid"/>
            </a:ln>
          </c:spPr>
          <c:invertIfNegative val="0"/>
          <c:cat>
            <c:strRef>
              <c:f>'11.Age-Sex Pyramids'!$J$7:$J$25</c:f>
              <c:strCache>
                <c:ptCount val="19"/>
                <c:pt idx="0">
                  <c:v>Younger than 5</c:v>
                </c:pt>
                <c:pt idx="1">
                  <c:v>5 to 9</c:v>
                </c:pt>
                <c:pt idx="2">
                  <c:v>10 to 14</c:v>
                </c:pt>
                <c:pt idx="3">
                  <c:v>15 to 19</c:v>
                </c:pt>
                <c:pt idx="4">
                  <c:v>20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 and older</c:v>
                </c:pt>
              </c:strCache>
            </c:strRef>
          </c:cat>
          <c:val>
            <c:numRef>
              <c:f>'11.Age-Sex Pyramids'!$L$7:$L$25</c:f>
              <c:numCache>
                <c:formatCode>0.0</c:formatCode>
                <c:ptCount val="19"/>
                <c:pt idx="0">
                  <c:v>0.28937492100000001</c:v>
                </c:pt>
                <c:pt idx="1">
                  <c:v>0.61554881100000003</c:v>
                </c:pt>
                <c:pt idx="2">
                  <c:v>1.128368679</c:v>
                </c:pt>
                <c:pt idx="3">
                  <c:v>1.890748111</c:v>
                </c:pt>
                <c:pt idx="4">
                  <c:v>3.1578754870000001</c:v>
                </c:pt>
                <c:pt idx="5">
                  <c:v>4.3577110399999999</c:v>
                </c:pt>
                <c:pt idx="6">
                  <c:v>5.0885865089999998</c:v>
                </c:pt>
                <c:pt idx="7">
                  <c:v>5.4551321079999999</c:v>
                </c:pt>
                <c:pt idx="8">
                  <c:v>5.4441381340000001</c:v>
                </c:pt>
                <c:pt idx="9">
                  <c:v>4.9192551330000001</c:v>
                </c:pt>
                <c:pt idx="10">
                  <c:v>4.3239066890000002</c:v>
                </c:pt>
                <c:pt idx="11">
                  <c:v>3.484175161</c:v>
                </c:pt>
                <c:pt idx="12">
                  <c:v>2.7555952430000001</c:v>
                </c:pt>
                <c:pt idx="13">
                  <c:v>2.0909642069999999</c:v>
                </c:pt>
                <c:pt idx="14">
                  <c:v>1.4588434020000001</c:v>
                </c:pt>
                <c:pt idx="15">
                  <c:v>1.0228047659999999</c:v>
                </c:pt>
                <c:pt idx="16">
                  <c:v>0.66049952700000003</c:v>
                </c:pt>
                <c:pt idx="17">
                  <c:v>0.34826826900000002</c:v>
                </c:pt>
                <c:pt idx="18">
                  <c:v>0.19953879999999999</c:v>
                </c:pt>
              </c:numCache>
            </c:numRef>
          </c:val>
        </c:ser>
        <c:dLbls>
          <c:showLegendKey val="0"/>
          <c:showVal val="0"/>
          <c:showCatName val="0"/>
          <c:showSerName val="0"/>
          <c:showPercent val="0"/>
          <c:showBubbleSize val="0"/>
        </c:dLbls>
        <c:gapWidth val="0"/>
        <c:axId val="152740608"/>
        <c:axId val="152742528"/>
      </c:barChart>
      <c:catAx>
        <c:axId val="135407488"/>
        <c:scaling>
          <c:orientation val="minMax"/>
        </c:scaling>
        <c:delete val="0"/>
        <c:axPos val="l"/>
        <c:numFmt formatCode="0" sourceLinked="1"/>
        <c:majorTickMark val="none"/>
        <c:minorTickMark val="none"/>
        <c:tickLblPos val="low"/>
        <c:spPr>
          <a:ln w="3175">
            <a:solidFill>
              <a:srgbClr val="000000"/>
            </a:solidFill>
            <a:prstDash val="solid"/>
          </a:ln>
        </c:spPr>
        <c:txPr>
          <a:bodyPr rot="0" vert="horz"/>
          <a:lstStyle/>
          <a:p>
            <a:pPr>
              <a:defRPr sz="550" b="0" i="0" u="none" strike="noStrike" baseline="0">
                <a:solidFill>
                  <a:srgbClr val="000000"/>
                </a:solidFill>
                <a:latin typeface="+mj-lt"/>
                <a:ea typeface="Arial"/>
                <a:cs typeface="Arial"/>
              </a:defRPr>
            </a:pPr>
            <a:endParaRPr lang="en-US"/>
          </a:p>
        </c:txPr>
        <c:crossAx val="135409024"/>
        <c:crossesAt val="0"/>
        <c:auto val="1"/>
        <c:lblAlgn val="ctr"/>
        <c:lblOffset val="100"/>
        <c:tickLblSkip val="1"/>
        <c:tickMarkSkip val="1"/>
        <c:noMultiLvlLbl val="0"/>
      </c:catAx>
      <c:valAx>
        <c:axId val="135409024"/>
        <c:scaling>
          <c:orientation val="minMax"/>
          <c:max val="10"/>
          <c:min val="-10"/>
        </c:scaling>
        <c:delete val="0"/>
        <c:axPos val="b"/>
        <c:majorGridlines>
          <c:spPr>
            <a:ln w="3175">
              <a:solidFill>
                <a:srgbClr val="C0C0C0"/>
              </a:solidFill>
              <a:prstDash val="sysDash"/>
            </a:ln>
          </c:spPr>
        </c:majorGridlines>
        <c:title>
          <c:tx>
            <c:rich>
              <a:bodyPr/>
              <a:lstStyle/>
              <a:p>
                <a:pPr>
                  <a:defRPr sz="650" b="0" i="0" u="none" strike="noStrike" baseline="0">
                    <a:solidFill>
                      <a:srgbClr val="000000"/>
                    </a:solidFill>
                    <a:latin typeface="+mj-lt"/>
                    <a:ea typeface="Arial"/>
                    <a:cs typeface="Arial"/>
                  </a:defRPr>
                </a:pPr>
                <a:r>
                  <a:rPr lang="en-US" sz="650">
                    <a:latin typeface="+mj-lt"/>
                  </a:rPr>
                  <a:t>Percent</a:t>
                </a:r>
              </a:p>
            </c:rich>
          </c:tx>
          <c:layout>
            <c:manualLayout>
              <c:xMode val="edge"/>
              <c:yMode val="edge"/>
              <c:x val="0.48602473710394473"/>
              <c:y val="0.9274019524537922"/>
            </c:manualLayout>
          </c:layout>
          <c:overlay val="0"/>
          <c:spPr>
            <a:noFill/>
            <a:ln w="25400">
              <a:noFill/>
            </a:ln>
          </c:spPr>
        </c:title>
        <c:numFmt formatCode="#,##0_);[Red]#,##0_)" sourceLinked="0"/>
        <c:majorTickMark val="in"/>
        <c:minorTickMark val="in"/>
        <c:tickLblPos val="nextTo"/>
        <c:spPr>
          <a:ln w="3175">
            <a:solidFill>
              <a:srgbClr val="000000"/>
            </a:solidFill>
            <a:prstDash val="solid"/>
          </a:ln>
        </c:spPr>
        <c:txPr>
          <a:bodyPr rot="0" vert="horz"/>
          <a:lstStyle/>
          <a:p>
            <a:pPr>
              <a:defRPr sz="550" b="0" i="0" u="none" strike="noStrike" baseline="0">
                <a:solidFill>
                  <a:srgbClr val="000000"/>
                </a:solidFill>
                <a:latin typeface="+mj-lt"/>
                <a:ea typeface="Arial"/>
                <a:cs typeface="Arial"/>
              </a:defRPr>
            </a:pPr>
            <a:endParaRPr lang="en-US"/>
          </a:p>
        </c:txPr>
        <c:crossAx val="135407488"/>
        <c:crosses val="autoZero"/>
        <c:crossBetween val="between"/>
        <c:majorUnit val="2"/>
        <c:minorUnit val="1"/>
      </c:valAx>
      <c:catAx>
        <c:axId val="152740608"/>
        <c:scaling>
          <c:orientation val="minMax"/>
        </c:scaling>
        <c:delete val="1"/>
        <c:axPos val="r"/>
        <c:numFmt formatCode="0" sourceLinked="1"/>
        <c:majorTickMark val="out"/>
        <c:minorTickMark val="none"/>
        <c:tickLblPos val="none"/>
        <c:crossAx val="152742528"/>
        <c:crossesAt val="0"/>
        <c:auto val="1"/>
        <c:lblAlgn val="ctr"/>
        <c:lblOffset val="100"/>
        <c:noMultiLvlLbl val="0"/>
      </c:catAx>
      <c:valAx>
        <c:axId val="152742528"/>
        <c:scaling>
          <c:orientation val="maxMin"/>
          <c:max val="10"/>
          <c:min val="-10"/>
        </c:scaling>
        <c:delete val="0"/>
        <c:axPos val="t"/>
        <c:numFmt formatCode="0.0" sourceLinked="1"/>
        <c:majorTickMark val="in"/>
        <c:minorTickMark val="in"/>
        <c:tickLblPos val="none"/>
        <c:spPr>
          <a:ln w="3175">
            <a:solidFill>
              <a:srgbClr val="000000"/>
            </a:solidFill>
            <a:prstDash val="solid"/>
          </a:ln>
        </c:spPr>
        <c:crossAx val="152740608"/>
        <c:crosses val="max"/>
        <c:crossBetween val="between"/>
        <c:majorUnit val="2"/>
        <c:minorUnit val="1"/>
      </c:valAx>
      <c:spPr>
        <a:noFill/>
        <a:ln w="12700">
          <a:solidFill>
            <a:srgbClr val="969696"/>
          </a:solidFill>
          <a:prstDash val="solid"/>
        </a:ln>
      </c:spPr>
    </c:plotArea>
    <c:plotVisOnly val="1"/>
    <c:dispBlanksAs val="gap"/>
    <c:showDLblsOverMax val="0"/>
  </c:chart>
  <c:spPr>
    <a:solidFill>
      <a:srgbClr val="FFFFFF"/>
    </a:solidFill>
    <a:ln w="9525">
      <a:noFill/>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000000000000577" r="0.75000000000000577" t="1" header="0.5" footer="0.5"/>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607361963190186"/>
          <c:y val="5.3333506945009934E-2"/>
          <c:w val="0.68098159509202449"/>
          <c:h val="0.80333594835920652"/>
        </c:manualLayout>
      </c:layout>
      <c:barChart>
        <c:barDir val="bar"/>
        <c:grouping val="clustered"/>
        <c:varyColors val="0"/>
        <c:ser>
          <c:idx val="0"/>
          <c:order val="0"/>
          <c:tx>
            <c:strRef>
              <c:f>'11.Age-Sex Pyramids'!$O$6</c:f>
              <c:strCache>
                <c:ptCount val="1"/>
                <c:pt idx="0">
                  <c:v>Female</c:v>
                </c:pt>
              </c:strCache>
            </c:strRef>
          </c:tx>
          <c:spPr>
            <a:solidFill>
              <a:srgbClr val="9999FF"/>
            </a:solidFill>
            <a:ln w="3175">
              <a:solidFill>
                <a:srgbClr val="000000"/>
              </a:solidFill>
              <a:prstDash val="solid"/>
            </a:ln>
          </c:spPr>
          <c:invertIfNegative val="0"/>
          <c:cat>
            <c:strRef>
              <c:f>'11.Age-Sex Pyramids'!$N$7:$N$25</c:f>
              <c:strCache>
                <c:ptCount val="19"/>
                <c:pt idx="0">
                  <c:v>Younger than 5</c:v>
                </c:pt>
                <c:pt idx="1">
                  <c:v>5 to 9</c:v>
                </c:pt>
                <c:pt idx="2">
                  <c:v>10 to 14</c:v>
                </c:pt>
                <c:pt idx="3">
                  <c:v>15 to 19</c:v>
                </c:pt>
                <c:pt idx="4">
                  <c:v>20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 and older</c:v>
                </c:pt>
              </c:strCache>
            </c:strRef>
          </c:cat>
          <c:val>
            <c:numRef>
              <c:f>'11.Age-Sex Pyramids'!$O$7:$O$25</c:f>
              <c:numCache>
                <c:formatCode>0.0</c:formatCode>
                <c:ptCount val="19"/>
                <c:pt idx="0">
                  <c:v>3.4558451450000001</c:v>
                </c:pt>
                <c:pt idx="1">
                  <c:v>3.5821377750000001</c:v>
                </c:pt>
                <c:pt idx="2">
                  <c:v>3.5051165819999999</c:v>
                </c:pt>
                <c:pt idx="3">
                  <c:v>3.496123104</c:v>
                </c:pt>
                <c:pt idx="4">
                  <c:v>3.639096957</c:v>
                </c:pt>
                <c:pt idx="5">
                  <c:v>3.225964662</c:v>
                </c:pt>
                <c:pt idx="6">
                  <c:v>3.0835901799999998</c:v>
                </c:pt>
                <c:pt idx="7">
                  <c:v>2.8022067210000001</c:v>
                </c:pt>
                <c:pt idx="8">
                  <c:v>3.0089697470000001</c:v>
                </c:pt>
                <c:pt idx="9">
                  <c:v>3.1371973230000001</c:v>
                </c:pt>
                <c:pt idx="10">
                  <c:v>3.4936972339999999</c:v>
                </c:pt>
                <c:pt idx="11">
                  <c:v>3.3753532769999999</c:v>
                </c:pt>
                <c:pt idx="12">
                  <c:v>2.9891835850000001</c:v>
                </c:pt>
                <c:pt idx="13">
                  <c:v>2.4319092649999998</c:v>
                </c:pt>
                <c:pt idx="14">
                  <c:v>1.7842823830000001</c:v>
                </c:pt>
                <c:pt idx="15">
                  <c:v>1.3345902679999999</c:v>
                </c:pt>
                <c:pt idx="16">
                  <c:v>1.0808335609999999</c:v>
                </c:pt>
                <c:pt idx="17">
                  <c:v>0.76147719199999997</c:v>
                </c:pt>
                <c:pt idx="18">
                  <c:v>0.51519315399999999</c:v>
                </c:pt>
              </c:numCache>
            </c:numRef>
          </c:val>
        </c:ser>
        <c:dLbls>
          <c:showLegendKey val="0"/>
          <c:showVal val="0"/>
          <c:showCatName val="0"/>
          <c:showSerName val="0"/>
          <c:showPercent val="0"/>
          <c:showBubbleSize val="0"/>
        </c:dLbls>
        <c:gapWidth val="0"/>
        <c:axId val="132520960"/>
        <c:axId val="132563712"/>
      </c:barChart>
      <c:barChart>
        <c:barDir val="bar"/>
        <c:grouping val="clustered"/>
        <c:varyColors val="0"/>
        <c:ser>
          <c:idx val="1"/>
          <c:order val="1"/>
          <c:tx>
            <c:strRef>
              <c:f>'11.Age-Sex Pyramids'!$P$6</c:f>
              <c:strCache>
                <c:ptCount val="1"/>
                <c:pt idx="0">
                  <c:v>Male</c:v>
                </c:pt>
              </c:strCache>
            </c:strRef>
          </c:tx>
          <c:spPr>
            <a:solidFill>
              <a:srgbClr val="993300"/>
            </a:solidFill>
            <a:ln w="3175">
              <a:solidFill>
                <a:srgbClr val="000000"/>
              </a:solidFill>
              <a:prstDash val="solid"/>
            </a:ln>
          </c:spPr>
          <c:invertIfNegative val="0"/>
          <c:cat>
            <c:strRef>
              <c:f>'11.Age-Sex Pyramids'!$N$7:$N$25</c:f>
              <c:strCache>
                <c:ptCount val="19"/>
                <c:pt idx="0">
                  <c:v>Younger than 5</c:v>
                </c:pt>
                <c:pt idx="1">
                  <c:v>5 to 9</c:v>
                </c:pt>
                <c:pt idx="2">
                  <c:v>10 to 14</c:v>
                </c:pt>
                <c:pt idx="3">
                  <c:v>15 to 19</c:v>
                </c:pt>
                <c:pt idx="4">
                  <c:v>20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 and older</c:v>
                </c:pt>
              </c:strCache>
            </c:strRef>
          </c:cat>
          <c:val>
            <c:numRef>
              <c:f>'11.Age-Sex Pyramids'!$P$7:$P$25</c:f>
              <c:numCache>
                <c:formatCode>0.0</c:formatCode>
                <c:ptCount val="19"/>
                <c:pt idx="0">
                  <c:v>3.6184785169999998</c:v>
                </c:pt>
                <c:pt idx="1">
                  <c:v>3.7359494369999999</c:v>
                </c:pt>
                <c:pt idx="2">
                  <c:v>3.7059139189999999</c:v>
                </c:pt>
                <c:pt idx="3">
                  <c:v>3.6873588879999999</c:v>
                </c:pt>
                <c:pt idx="4">
                  <c:v>3.7814685269999999</c:v>
                </c:pt>
                <c:pt idx="5">
                  <c:v>3.280646087</c:v>
                </c:pt>
                <c:pt idx="6">
                  <c:v>3.1018191420000001</c:v>
                </c:pt>
                <c:pt idx="7">
                  <c:v>2.777760239</c:v>
                </c:pt>
                <c:pt idx="8">
                  <c:v>2.9731577769999999</c:v>
                </c:pt>
                <c:pt idx="9">
                  <c:v>3.0634255449999999</c:v>
                </c:pt>
                <c:pt idx="10">
                  <c:v>3.3668900260000001</c:v>
                </c:pt>
                <c:pt idx="11">
                  <c:v>3.18800449</c:v>
                </c:pt>
                <c:pt idx="12">
                  <c:v>2.7650424349999998</c:v>
                </c:pt>
                <c:pt idx="13">
                  <c:v>2.1905337380000001</c:v>
                </c:pt>
                <c:pt idx="14">
                  <c:v>1.5718757329999999</c:v>
                </c:pt>
                <c:pt idx="15">
                  <c:v>1.0814067300000001</c:v>
                </c:pt>
                <c:pt idx="16">
                  <c:v>0.76202415899999998</c:v>
                </c:pt>
                <c:pt idx="17">
                  <c:v>0.43950571700000002</c:v>
                </c:pt>
                <c:pt idx="18">
                  <c:v>0.20597077999999999</c:v>
                </c:pt>
              </c:numCache>
            </c:numRef>
          </c:val>
        </c:ser>
        <c:dLbls>
          <c:showLegendKey val="0"/>
          <c:showVal val="0"/>
          <c:showCatName val="0"/>
          <c:showSerName val="0"/>
          <c:showPercent val="0"/>
          <c:showBubbleSize val="0"/>
        </c:dLbls>
        <c:gapWidth val="0"/>
        <c:axId val="132565632"/>
        <c:axId val="132567424"/>
      </c:barChart>
      <c:catAx>
        <c:axId val="132520960"/>
        <c:scaling>
          <c:orientation val="minMax"/>
        </c:scaling>
        <c:delete val="0"/>
        <c:axPos val="l"/>
        <c:numFmt formatCode="0" sourceLinked="1"/>
        <c:majorTickMark val="none"/>
        <c:minorTickMark val="none"/>
        <c:tickLblPos val="low"/>
        <c:spPr>
          <a:ln w="3175">
            <a:solidFill>
              <a:srgbClr val="000000"/>
            </a:solidFill>
            <a:prstDash val="solid"/>
          </a:ln>
        </c:spPr>
        <c:txPr>
          <a:bodyPr rot="0" vert="horz"/>
          <a:lstStyle/>
          <a:p>
            <a:pPr>
              <a:defRPr sz="550" b="0" i="0" u="none" strike="noStrike" baseline="0">
                <a:solidFill>
                  <a:srgbClr val="000000"/>
                </a:solidFill>
                <a:latin typeface="+mj-lt"/>
                <a:ea typeface="Arial"/>
                <a:cs typeface="Arial"/>
              </a:defRPr>
            </a:pPr>
            <a:endParaRPr lang="en-US"/>
          </a:p>
        </c:txPr>
        <c:crossAx val="132563712"/>
        <c:crossesAt val="0"/>
        <c:auto val="1"/>
        <c:lblAlgn val="ctr"/>
        <c:lblOffset val="100"/>
        <c:tickLblSkip val="1"/>
        <c:tickMarkSkip val="1"/>
        <c:noMultiLvlLbl val="0"/>
      </c:catAx>
      <c:valAx>
        <c:axId val="132563712"/>
        <c:scaling>
          <c:orientation val="minMax"/>
          <c:max val="10"/>
          <c:min val="-10"/>
        </c:scaling>
        <c:delete val="0"/>
        <c:axPos val="b"/>
        <c:majorGridlines>
          <c:spPr>
            <a:ln w="3175">
              <a:solidFill>
                <a:srgbClr val="C0C0C0"/>
              </a:solidFill>
              <a:prstDash val="sysDash"/>
            </a:ln>
          </c:spPr>
        </c:majorGridlines>
        <c:title>
          <c:tx>
            <c:rich>
              <a:bodyPr/>
              <a:lstStyle/>
              <a:p>
                <a:pPr>
                  <a:defRPr sz="650" b="0" i="0" u="none" strike="noStrike" baseline="0">
                    <a:solidFill>
                      <a:srgbClr val="000000"/>
                    </a:solidFill>
                    <a:latin typeface="+mj-lt"/>
                    <a:ea typeface="Arial"/>
                    <a:cs typeface="Arial"/>
                  </a:defRPr>
                </a:pPr>
                <a:r>
                  <a:rPr lang="en-US" sz="650">
                    <a:latin typeface="+mj-lt"/>
                  </a:rPr>
                  <a:t>Percent</a:t>
                </a:r>
              </a:p>
            </c:rich>
          </c:tx>
          <c:layout>
            <c:manualLayout>
              <c:xMode val="edge"/>
              <c:yMode val="edge"/>
              <c:x val="0.54193158642054984"/>
              <c:y val="0.92367718423686251"/>
            </c:manualLayout>
          </c:layout>
          <c:overlay val="0"/>
          <c:spPr>
            <a:noFill/>
            <a:ln w="25400">
              <a:noFill/>
            </a:ln>
          </c:spPr>
        </c:title>
        <c:numFmt formatCode="#,##0_);[Red]#,##0_)" sourceLinked="0"/>
        <c:majorTickMark val="in"/>
        <c:minorTickMark val="in"/>
        <c:tickLblPos val="nextTo"/>
        <c:spPr>
          <a:ln w="3175">
            <a:solidFill>
              <a:srgbClr val="000000"/>
            </a:solidFill>
            <a:prstDash val="solid"/>
          </a:ln>
        </c:spPr>
        <c:txPr>
          <a:bodyPr rot="0" vert="horz"/>
          <a:lstStyle/>
          <a:p>
            <a:pPr>
              <a:defRPr sz="550" b="0" i="0" u="none" strike="noStrike" baseline="0">
                <a:solidFill>
                  <a:srgbClr val="000000"/>
                </a:solidFill>
                <a:latin typeface="+mj-lt"/>
                <a:ea typeface="Arial"/>
                <a:cs typeface="Arial"/>
              </a:defRPr>
            </a:pPr>
            <a:endParaRPr lang="en-US"/>
          </a:p>
        </c:txPr>
        <c:crossAx val="132520960"/>
        <c:crosses val="autoZero"/>
        <c:crossBetween val="between"/>
        <c:majorUnit val="2"/>
        <c:minorUnit val="1"/>
      </c:valAx>
      <c:catAx>
        <c:axId val="132565632"/>
        <c:scaling>
          <c:orientation val="minMax"/>
        </c:scaling>
        <c:delete val="1"/>
        <c:axPos val="r"/>
        <c:numFmt formatCode="0" sourceLinked="1"/>
        <c:majorTickMark val="out"/>
        <c:minorTickMark val="none"/>
        <c:tickLblPos val="none"/>
        <c:crossAx val="132567424"/>
        <c:crossesAt val="0"/>
        <c:auto val="1"/>
        <c:lblAlgn val="ctr"/>
        <c:lblOffset val="100"/>
        <c:noMultiLvlLbl val="0"/>
      </c:catAx>
      <c:valAx>
        <c:axId val="132567424"/>
        <c:scaling>
          <c:orientation val="maxMin"/>
          <c:max val="10"/>
          <c:min val="-10"/>
        </c:scaling>
        <c:delete val="0"/>
        <c:axPos val="t"/>
        <c:numFmt formatCode="0.0" sourceLinked="1"/>
        <c:majorTickMark val="in"/>
        <c:minorTickMark val="in"/>
        <c:tickLblPos val="none"/>
        <c:spPr>
          <a:ln w="3175">
            <a:solidFill>
              <a:srgbClr val="000000"/>
            </a:solidFill>
            <a:prstDash val="solid"/>
          </a:ln>
        </c:spPr>
        <c:crossAx val="132565632"/>
        <c:crosses val="max"/>
        <c:crossBetween val="between"/>
        <c:majorUnit val="2"/>
        <c:minorUnit val="1"/>
      </c:valAx>
      <c:spPr>
        <a:noFill/>
        <a:ln w="12700">
          <a:solidFill>
            <a:srgbClr val="969696"/>
          </a:solidFill>
          <a:prstDash val="solid"/>
        </a:ln>
      </c:spPr>
    </c:plotArea>
    <c:plotVisOnly val="1"/>
    <c:dispBlanksAs val="gap"/>
    <c:showDLblsOverMax val="0"/>
  </c:chart>
  <c:spPr>
    <a:solidFill>
      <a:srgbClr val="FFFFFF"/>
    </a:solid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0.25" l="1.05" r="1.05" t="0.5" header="0" footer="0"/>
    <c:pageSetup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s>
</file>

<file path=xl/drawings/_rels/drawing15.xml.rels><?xml version="1.0" encoding="UTF-8" standalone="yes"?>
<Relationships xmlns="http://schemas.openxmlformats.org/package/2006/relationships"><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emf"/></Relationships>
</file>

<file path=xl/drawings/_rels/drawing19.xml.rels><?xml version="1.0" encoding="UTF-8" standalone="yes"?>
<Relationships xmlns="http://schemas.openxmlformats.org/package/2006/relationships"><Relationship Id="rId1" Type="http://schemas.openxmlformats.org/officeDocument/2006/relationships/image" Target="../media/image1.emf"/></Relationships>
</file>

<file path=xl/drawings/_rels/drawing20.xml.rels><?xml version="1.0" encoding="UTF-8" standalone="yes"?>
<Relationships xmlns="http://schemas.openxmlformats.org/package/2006/relationships"><Relationship Id="rId1" Type="http://schemas.openxmlformats.org/officeDocument/2006/relationships/image" Target="../media/image1.emf"/></Relationships>
</file>

<file path=xl/drawings/_rels/drawing2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2.xml.rels><?xml version="1.0" encoding="UTF-8" standalone="yes"?>
<Relationships xmlns="http://schemas.openxmlformats.org/package/2006/relationships"><Relationship Id="rId1" Type="http://schemas.openxmlformats.org/officeDocument/2006/relationships/image" Target="../media/image1.emf"/></Relationships>
</file>

<file path=xl/drawings/_rels/drawing23.xml.rels><?xml version="1.0" encoding="UTF-8" standalone="yes"?>
<Relationships xmlns="http://schemas.openxmlformats.org/package/2006/relationships"><Relationship Id="rId1" Type="http://schemas.openxmlformats.org/officeDocument/2006/relationships/image" Target="../media/image1.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emf"/></Relationships>
</file>

<file path=xl/drawings/_rels/drawing26.xml.rels><?xml version="1.0" encoding="UTF-8" standalone="yes"?>
<Relationships xmlns="http://schemas.openxmlformats.org/package/2006/relationships"><Relationship Id="rId1" Type="http://schemas.openxmlformats.org/officeDocument/2006/relationships/image" Target="../media/image1.emf"/></Relationships>
</file>

<file path=xl/drawings/_rels/drawing27.xml.rels><?xml version="1.0" encoding="UTF-8" standalone="yes"?>
<Relationships xmlns="http://schemas.openxmlformats.org/package/2006/relationships"><Relationship Id="rId1" Type="http://schemas.openxmlformats.org/officeDocument/2006/relationships/image" Target="../media/image1.emf"/></Relationships>
</file>

<file path=xl/drawings/_rels/drawing28.xml.rels><?xml version="1.0" encoding="UTF-8" standalone="yes"?>
<Relationships xmlns="http://schemas.openxmlformats.org/package/2006/relationships"><Relationship Id="rId1" Type="http://schemas.openxmlformats.org/officeDocument/2006/relationships/image" Target="../media/image1.emf"/></Relationships>
</file>

<file path=xl/drawings/_rels/drawing29.xml.rels><?xml version="1.0" encoding="UTF-8" standalone="yes"?>
<Relationships xmlns="http://schemas.openxmlformats.org/package/2006/relationships"><Relationship Id="rId1" Type="http://schemas.openxmlformats.org/officeDocument/2006/relationships/image" Target="../media/image1.emf"/></Relationships>
</file>

<file path=xl/drawings/_rels/drawing30.xml.rels><?xml version="1.0" encoding="UTF-8" standalone="yes"?>
<Relationships xmlns="http://schemas.openxmlformats.org/package/2006/relationships"><Relationship Id="rId1" Type="http://schemas.openxmlformats.org/officeDocument/2006/relationships/image" Target="../media/image1.emf"/></Relationships>
</file>

<file path=xl/drawings/_rels/drawing3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3.xml.rels><?xml version="1.0" encoding="UTF-8" standalone="yes"?>
<Relationships xmlns="http://schemas.openxmlformats.org/package/2006/relationships"><Relationship Id="rId1" Type="http://schemas.openxmlformats.org/officeDocument/2006/relationships/image" Target="../media/image1.emf"/></Relationships>
</file>

<file path=xl/drawings/_rels/drawing34.xml.rels><?xml version="1.0" encoding="UTF-8" standalone="yes"?>
<Relationships xmlns="http://schemas.openxmlformats.org/package/2006/relationships"><Relationship Id="rId1" Type="http://schemas.openxmlformats.org/officeDocument/2006/relationships/image" Target="../media/image1.emf"/></Relationships>
</file>

<file path=xl/drawings/_rels/drawing35.xml.rels><?xml version="1.0" encoding="UTF-8" standalone="yes"?>
<Relationships xmlns="http://schemas.openxmlformats.org/package/2006/relationships"><Relationship Id="rId1" Type="http://schemas.openxmlformats.org/officeDocument/2006/relationships/image" Target="../media/image1.emf"/></Relationships>
</file>

<file path=xl/drawings/_rels/drawing36.xml.rels><?xml version="1.0" encoding="UTF-8" standalone="yes"?>
<Relationships xmlns="http://schemas.openxmlformats.org/package/2006/relationships"><Relationship Id="rId1" Type="http://schemas.openxmlformats.org/officeDocument/2006/relationships/image" Target="../media/image1.emf"/></Relationships>
</file>

<file path=xl/drawings/_rels/drawing37.xml.rels><?xml version="1.0" encoding="UTF-8" standalone="yes"?>
<Relationships xmlns="http://schemas.openxmlformats.org/package/2006/relationships"><Relationship Id="rId1" Type="http://schemas.openxmlformats.org/officeDocument/2006/relationships/image" Target="../media/image1.emf"/></Relationships>
</file>

<file path=xl/drawings/_rels/drawing38.xml.rels><?xml version="1.0" encoding="UTF-8" standalone="yes"?>
<Relationships xmlns="http://schemas.openxmlformats.org/package/2006/relationships"><Relationship Id="rId1" Type="http://schemas.openxmlformats.org/officeDocument/2006/relationships/image" Target="../media/image1.emf"/></Relationships>
</file>

<file path=xl/drawings/_rels/drawing39.xml.rels><?xml version="1.0" encoding="UTF-8" standalone="yes"?>
<Relationships xmlns="http://schemas.openxmlformats.org/package/2006/relationships"><Relationship Id="rId1" Type="http://schemas.openxmlformats.org/officeDocument/2006/relationships/image" Target="../media/image1.emf"/></Relationships>
</file>

<file path=xl/drawings/_rels/drawing40.xml.rels><?xml version="1.0" encoding="UTF-8" standalone="yes"?>
<Relationships xmlns="http://schemas.openxmlformats.org/package/2006/relationships"><Relationship Id="rId1" Type="http://schemas.openxmlformats.org/officeDocument/2006/relationships/image" Target="../media/image1.emf"/></Relationships>
</file>

<file path=xl/drawings/_rels/drawing41.xml.rels><?xml version="1.0" encoding="UTF-8" standalone="yes"?>
<Relationships xmlns="http://schemas.openxmlformats.org/package/2006/relationships"><Relationship Id="rId1" Type="http://schemas.openxmlformats.org/officeDocument/2006/relationships/image" Target="../media/image1.emf"/></Relationships>
</file>

<file path=xl/drawings/_rels/drawing4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4.xml.rels><?xml version="1.0" encoding="UTF-8" standalone="yes"?>
<Relationships xmlns="http://schemas.openxmlformats.org/package/2006/relationships"><Relationship Id="rId1" Type="http://schemas.openxmlformats.org/officeDocument/2006/relationships/image" Target="../media/image1.emf"/></Relationships>
</file>

<file path=xl/drawings/_rels/drawing45.xml.rels><?xml version="1.0" encoding="UTF-8" standalone="yes"?>
<Relationships xmlns="http://schemas.openxmlformats.org/package/2006/relationships"><Relationship Id="rId1" Type="http://schemas.openxmlformats.org/officeDocument/2006/relationships/image" Target="../media/image1.emf"/></Relationships>
</file>

<file path=xl/drawings/_rels/drawing46.xml.rels><?xml version="1.0" encoding="UTF-8" standalone="yes"?>
<Relationships xmlns="http://schemas.openxmlformats.org/package/2006/relationships"><Relationship Id="rId1" Type="http://schemas.openxmlformats.org/officeDocument/2006/relationships/image" Target="../media/image1.emf"/></Relationships>
</file>

<file path=xl/drawings/_rels/drawing47.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emf"/></Relationships>
</file>

<file path=xl/drawings/_rels/drawing49.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3464719</xdr:colOff>
      <xdr:row>49</xdr:row>
      <xdr:rowOff>92868</xdr:rowOff>
    </xdr:from>
    <xdr:to>
      <xdr:col>2</xdr:col>
      <xdr:colOff>1891</xdr:colOff>
      <xdr:row>50</xdr:row>
      <xdr:rowOff>8150</xdr:rowOff>
    </xdr:to>
    <xdr:pic>
      <xdr:nvPicPr>
        <xdr:cNvPr id="2"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3464719" y="5974556"/>
          <a:ext cx="763891" cy="8792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755792</xdr:colOff>
      <xdr:row>12</xdr:row>
      <xdr:rowOff>116614</xdr:rowOff>
    </xdr:from>
    <xdr:to>
      <xdr:col>2</xdr:col>
      <xdr:colOff>695580</xdr:colOff>
      <xdr:row>12</xdr:row>
      <xdr:rowOff>202339</xdr:rowOff>
    </xdr:to>
    <xdr:pic>
      <xdr:nvPicPr>
        <xdr:cNvPr id="1030"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1488484" y="2248749"/>
          <a:ext cx="767731" cy="857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78397</xdr:colOff>
      <xdr:row>18</xdr:row>
      <xdr:rowOff>128953</xdr:rowOff>
    </xdr:from>
    <xdr:to>
      <xdr:col>2</xdr:col>
      <xdr:colOff>828674</xdr:colOff>
      <xdr:row>18</xdr:row>
      <xdr:rowOff>214678</xdr:rowOff>
    </xdr:to>
    <xdr:pic>
      <xdr:nvPicPr>
        <xdr:cNvPr id="3078"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1939435" y="2927838"/>
          <a:ext cx="750277" cy="857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582774</xdr:colOff>
      <xdr:row>14</xdr:row>
      <xdr:rowOff>124019</xdr:rowOff>
    </xdr:from>
    <xdr:to>
      <xdr:col>4</xdr:col>
      <xdr:colOff>649449</xdr:colOff>
      <xdr:row>14</xdr:row>
      <xdr:rowOff>209744</xdr:rowOff>
    </xdr:to>
    <xdr:pic>
      <xdr:nvPicPr>
        <xdr:cNvPr id="6150"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3022340" y="2558726"/>
          <a:ext cx="761612" cy="857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552450</xdr:colOff>
      <xdr:row>17</xdr:row>
      <xdr:rowOff>133350</xdr:rowOff>
    </xdr:from>
    <xdr:to>
      <xdr:col>8</xdr:col>
      <xdr:colOff>581025</xdr:colOff>
      <xdr:row>17</xdr:row>
      <xdr:rowOff>219075</xdr:rowOff>
    </xdr:to>
    <xdr:pic>
      <xdr:nvPicPr>
        <xdr:cNvPr id="7174"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4819650" y="2371725"/>
          <a:ext cx="723900" cy="857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123825</xdr:colOff>
      <xdr:row>64</xdr:row>
      <xdr:rowOff>123825</xdr:rowOff>
    </xdr:from>
    <xdr:to>
      <xdr:col>10</xdr:col>
      <xdr:colOff>354649</xdr:colOff>
      <xdr:row>64</xdr:row>
      <xdr:rowOff>209550</xdr:rowOff>
    </xdr:to>
    <xdr:pic>
      <xdr:nvPicPr>
        <xdr:cNvPr id="5128" name="Picture 4"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4838700" y="7553325"/>
          <a:ext cx="714375" cy="85725"/>
        </a:xfrm>
        <a:prstGeom prst="rect">
          <a:avLst/>
        </a:prstGeom>
        <a:noFill/>
        <a:ln w="9525">
          <a:noFill/>
          <a:miter lim="800000"/>
          <a:headEnd/>
          <a:tailEnd/>
        </a:ln>
      </xdr:spPr>
    </xdr:pic>
    <xdr:clientData/>
  </xdr:twoCellAnchor>
  <xdr:twoCellAnchor editAs="oneCell">
    <xdr:from>
      <xdr:col>5</xdr:col>
      <xdr:colOff>295275</xdr:colOff>
      <xdr:row>64</xdr:row>
      <xdr:rowOff>161925</xdr:rowOff>
    </xdr:from>
    <xdr:to>
      <xdr:col>8</xdr:col>
      <xdr:colOff>112835</xdr:colOff>
      <xdr:row>64</xdr:row>
      <xdr:rowOff>161925</xdr:rowOff>
    </xdr:to>
    <xdr:pic>
      <xdr:nvPicPr>
        <xdr:cNvPr id="5129" name="Picture 4" descr="PRCLogoBauerBodoniSmall2.eps"/>
        <xdr:cNvPicPr>
          <a:picLocks noChangeAspect="1"/>
        </xdr:cNvPicPr>
      </xdr:nvPicPr>
      <xdr:blipFill>
        <a:blip xmlns:r="http://schemas.openxmlformats.org/officeDocument/2006/relationships" r:embed="rId1"/>
        <a:srcRect/>
        <a:stretch>
          <a:fillRect/>
        </a:stretch>
      </xdr:blipFill>
      <xdr:spPr bwMode="auto">
        <a:xfrm>
          <a:off x="3076575" y="7591425"/>
          <a:ext cx="704850" cy="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515281</xdr:colOff>
      <xdr:row>30</xdr:row>
      <xdr:rowOff>131852</xdr:rowOff>
    </xdr:from>
    <xdr:to>
      <xdr:col>6</xdr:col>
      <xdr:colOff>633250</xdr:colOff>
      <xdr:row>30</xdr:row>
      <xdr:rowOff>217577</xdr:rowOff>
    </xdr:to>
    <xdr:pic>
      <xdr:nvPicPr>
        <xdr:cNvPr id="8198"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4080352" y="4057513"/>
          <a:ext cx="764309" cy="857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428625</xdr:colOff>
      <xdr:row>36</xdr:row>
      <xdr:rowOff>114300</xdr:rowOff>
    </xdr:from>
    <xdr:to>
      <xdr:col>9</xdr:col>
      <xdr:colOff>571500</xdr:colOff>
      <xdr:row>36</xdr:row>
      <xdr:rowOff>200025</xdr:rowOff>
    </xdr:to>
    <xdr:pic>
      <xdr:nvPicPr>
        <xdr:cNvPr id="23558" name="Picture 2"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4810125" y="4343400"/>
          <a:ext cx="723900" cy="857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476250</xdr:colOff>
      <xdr:row>23</xdr:row>
      <xdr:rowOff>142875</xdr:rowOff>
    </xdr:from>
    <xdr:to>
      <xdr:col>9</xdr:col>
      <xdr:colOff>600075</xdr:colOff>
      <xdr:row>23</xdr:row>
      <xdr:rowOff>228600</xdr:rowOff>
    </xdr:to>
    <xdr:pic>
      <xdr:nvPicPr>
        <xdr:cNvPr id="24582"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4810125" y="2981325"/>
          <a:ext cx="733425" cy="857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400050</xdr:colOff>
      <xdr:row>20</xdr:row>
      <xdr:rowOff>104775</xdr:rowOff>
    </xdr:from>
    <xdr:to>
      <xdr:col>3</xdr:col>
      <xdr:colOff>552450</xdr:colOff>
      <xdr:row>20</xdr:row>
      <xdr:rowOff>190500</xdr:rowOff>
    </xdr:to>
    <xdr:pic>
      <xdr:nvPicPr>
        <xdr:cNvPr id="11270"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1857375" y="3028950"/>
          <a:ext cx="723900" cy="857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438150</xdr:colOff>
      <xdr:row>31</xdr:row>
      <xdr:rowOff>133350</xdr:rowOff>
    </xdr:from>
    <xdr:to>
      <xdr:col>9</xdr:col>
      <xdr:colOff>571500</xdr:colOff>
      <xdr:row>31</xdr:row>
      <xdr:rowOff>219075</xdr:rowOff>
    </xdr:to>
    <xdr:pic>
      <xdr:nvPicPr>
        <xdr:cNvPr id="9222"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4781550" y="4086225"/>
          <a:ext cx="723900" cy="8572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19050</xdr:colOff>
      <xdr:row>5</xdr:row>
      <xdr:rowOff>123825</xdr:rowOff>
    </xdr:from>
    <xdr:to>
      <xdr:col>4</xdr:col>
      <xdr:colOff>304800</xdr:colOff>
      <xdr:row>21</xdr:row>
      <xdr:rowOff>219075</xdr:rowOff>
    </xdr:to>
    <xdr:graphicFrame macro="">
      <xdr:nvGraphicFramePr>
        <xdr:cNvPr id="10249" name="Chart 1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409575</xdr:colOff>
      <xdr:row>5</xdr:row>
      <xdr:rowOff>124191</xdr:rowOff>
    </xdr:from>
    <xdr:to>
      <xdr:col>8</xdr:col>
      <xdr:colOff>609600</xdr:colOff>
      <xdr:row>21</xdr:row>
      <xdr:rowOff>218709</xdr:rowOff>
    </xdr:to>
    <xdr:graphicFrame macro="">
      <xdr:nvGraphicFramePr>
        <xdr:cNvPr id="10250" name="Chart 1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7</xdr:col>
      <xdr:colOff>504825</xdr:colOff>
      <xdr:row>23</xdr:row>
      <xdr:rowOff>133350</xdr:rowOff>
    </xdr:from>
    <xdr:to>
      <xdr:col>8</xdr:col>
      <xdr:colOff>609600</xdr:colOff>
      <xdr:row>23</xdr:row>
      <xdr:rowOff>219075</xdr:rowOff>
    </xdr:to>
    <xdr:pic>
      <xdr:nvPicPr>
        <xdr:cNvPr id="10252" name="Picture 5" descr="PRCLogoBauerBodoniSmall2.eps"/>
        <xdr:cNvPicPr>
          <a:picLocks noChangeAspect="1"/>
        </xdr:cNvPicPr>
      </xdr:nvPicPr>
      <xdr:blipFill>
        <a:blip xmlns:r="http://schemas.openxmlformats.org/officeDocument/2006/relationships" r:embed="rId3" cstate="print"/>
        <a:srcRect/>
        <a:stretch>
          <a:fillRect/>
        </a:stretch>
      </xdr:blipFill>
      <xdr:spPr bwMode="auto">
        <a:xfrm>
          <a:off x="4972050" y="3981450"/>
          <a:ext cx="733425" cy="85725"/>
        </a:xfrm>
        <a:prstGeom prst="rect">
          <a:avLst/>
        </a:prstGeom>
        <a:noFill/>
        <a:ln w="9525">
          <a:noFill/>
          <a:miter lim="800000"/>
          <a:headEnd/>
          <a:tailEnd/>
        </a:ln>
      </xdr:spPr>
    </xdr:pic>
    <xdr:clientData/>
  </xdr:twoCellAnchor>
</xdr:wsDr>
</file>

<file path=xl/drawings/drawing13.xml><?xml version="1.0" encoding="utf-8"?>
<c:userShapes xmlns:c="http://schemas.openxmlformats.org/drawingml/2006/chart">
  <cdr:relSizeAnchor xmlns:cdr="http://schemas.openxmlformats.org/drawingml/2006/chartDrawing">
    <cdr:from>
      <cdr:x>0.68342</cdr:x>
      <cdr:y>0.11539</cdr:y>
    </cdr:from>
    <cdr:to>
      <cdr:x>0.85624</cdr:x>
      <cdr:y>0.17147</cdr:y>
    </cdr:to>
    <cdr:sp macro="" textlink="">
      <cdr:nvSpPr>
        <cdr:cNvPr id="541699" name="Text Box 3"/>
        <cdr:cNvSpPr txBox="1">
          <a:spLocks xmlns:a="http://schemas.openxmlformats.org/drawingml/2006/main" noChangeArrowheads="1"/>
        </cdr:cNvSpPr>
      </cdr:nvSpPr>
      <cdr:spPr bwMode="auto">
        <a:xfrm xmlns:a="http://schemas.openxmlformats.org/drawingml/2006/main">
          <a:off x="1997928" y="304361"/>
          <a:ext cx="505229" cy="14792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650" b="1" i="0" u="none" strike="noStrike" baseline="0">
              <a:solidFill>
                <a:srgbClr val="000000"/>
              </a:solidFill>
              <a:latin typeface="+mj-lt"/>
              <a:cs typeface="Arial"/>
            </a:rPr>
            <a:t>Females</a:t>
          </a:r>
        </a:p>
      </cdr:txBody>
    </cdr:sp>
  </cdr:relSizeAnchor>
  <cdr:relSizeAnchor xmlns:cdr="http://schemas.openxmlformats.org/drawingml/2006/chartDrawing">
    <cdr:from>
      <cdr:x>0.31548</cdr:x>
      <cdr:y>0.11539</cdr:y>
    </cdr:from>
    <cdr:to>
      <cdr:x>0.44176</cdr:x>
      <cdr:y>0.17147</cdr:y>
    </cdr:to>
    <cdr:sp macro="" textlink="">
      <cdr:nvSpPr>
        <cdr:cNvPr id="541700" name="Text Box 4"/>
        <cdr:cNvSpPr txBox="1">
          <a:spLocks xmlns:a="http://schemas.openxmlformats.org/drawingml/2006/main" noChangeArrowheads="1"/>
        </cdr:cNvSpPr>
      </cdr:nvSpPr>
      <cdr:spPr bwMode="auto">
        <a:xfrm xmlns:a="http://schemas.openxmlformats.org/drawingml/2006/main">
          <a:off x="922284" y="304361"/>
          <a:ext cx="369172" cy="14792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650" b="1" i="0" u="none" strike="noStrike" baseline="0">
              <a:solidFill>
                <a:srgbClr val="000000"/>
              </a:solidFill>
              <a:latin typeface="+mj-lt"/>
              <a:cs typeface="Arial"/>
            </a:rPr>
            <a:t>Males</a:t>
          </a:r>
        </a:p>
      </cdr:txBody>
    </cdr:sp>
  </cdr:relSizeAnchor>
</c:userShapes>
</file>

<file path=xl/drawings/drawing14.xml><?xml version="1.0" encoding="utf-8"?>
<c:userShapes xmlns:c="http://schemas.openxmlformats.org/drawingml/2006/chart">
  <cdr:relSizeAnchor xmlns:cdr="http://schemas.openxmlformats.org/drawingml/2006/chartDrawing">
    <cdr:from>
      <cdr:x>0.74602</cdr:x>
      <cdr:y>0.10174</cdr:y>
    </cdr:from>
    <cdr:to>
      <cdr:x>0.91909</cdr:x>
      <cdr:y>0.16023</cdr:y>
    </cdr:to>
    <cdr:sp macro="" textlink="">
      <cdr:nvSpPr>
        <cdr:cNvPr id="542723" name="Text Box 3"/>
        <cdr:cNvSpPr txBox="1">
          <a:spLocks xmlns:a="http://schemas.openxmlformats.org/drawingml/2006/main" noChangeArrowheads="1"/>
        </cdr:cNvSpPr>
      </cdr:nvSpPr>
      <cdr:spPr bwMode="auto">
        <a:xfrm xmlns:a="http://schemas.openxmlformats.org/drawingml/2006/main">
          <a:off x="2171647" y="268291"/>
          <a:ext cx="503804" cy="15423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650" b="1" i="0" u="none" strike="noStrike" baseline="0">
              <a:solidFill>
                <a:srgbClr val="000000"/>
              </a:solidFill>
              <a:latin typeface="+mj-lt"/>
              <a:cs typeface="Arial"/>
            </a:rPr>
            <a:t>Females</a:t>
          </a:r>
        </a:p>
      </cdr:txBody>
    </cdr:sp>
  </cdr:relSizeAnchor>
  <cdr:relSizeAnchor xmlns:cdr="http://schemas.openxmlformats.org/drawingml/2006/chartDrawing">
    <cdr:from>
      <cdr:x>0.34246</cdr:x>
      <cdr:y>0.10174</cdr:y>
    </cdr:from>
    <cdr:to>
      <cdr:x>0.46681</cdr:x>
      <cdr:y>0.16023</cdr:y>
    </cdr:to>
    <cdr:sp macro="" textlink="">
      <cdr:nvSpPr>
        <cdr:cNvPr id="542724" name="Text Box 4"/>
        <cdr:cNvSpPr txBox="1">
          <a:spLocks xmlns:a="http://schemas.openxmlformats.org/drawingml/2006/main" noChangeArrowheads="1"/>
        </cdr:cNvSpPr>
      </cdr:nvSpPr>
      <cdr:spPr bwMode="auto">
        <a:xfrm xmlns:a="http://schemas.openxmlformats.org/drawingml/2006/main">
          <a:off x="996895" y="268291"/>
          <a:ext cx="361981" cy="15423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640" b="1" i="0" u="none" strike="noStrike" baseline="0">
              <a:solidFill>
                <a:srgbClr val="000000"/>
              </a:solidFill>
              <a:latin typeface="+mj-lt"/>
              <a:cs typeface="Arial"/>
            </a:rPr>
            <a:t>Males</a:t>
          </a:r>
        </a:p>
      </cdr:txBody>
    </cdr:sp>
  </cdr:relSizeAnchor>
</c:userShapes>
</file>

<file path=xl/drawings/drawing15.xml><?xml version="1.0" encoding="utf-8"?>
<xdr:wsDr xmlns:xdr="http://schemas.openxmlformats.org/drawingml/2006/spreadsheetDrawing" xmlns:a="http://schemas.openxmlformats.org/drawingml/2006/main">
  <xdr:twoCellAnchor editAs="oneCell">
    <xdr:from>
      <xdr:col>5</xdr:col>
      <xdr:colOff>781050</xdr:colOff>
      <xdr:row>34</xdr:row>
      <xdr:rowOff>123825</xdr:rowOff>
    </xdr:from>
    <xdr:to>
      <xdr:col>6</xdr:col>
      <xdr:colOff>752475</xdr:colOff>
      <xdr:row>34</xdr:row>
      <xdr:rowOff>209550</xdr:rowOff>
    </xdr:to>
    <xdr:pic>
      <xdr:nvPicPr>
        <xdr:cNvPr id="16390"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4772025" y="3638550"/>
          <a:ext cx="752475" cy="85725"/>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3</xdr:col>
      <xdr:colOff>161925</xdr:colOff>
      <xdr:row>20</xdr:row>
      <xdr:rowOff>123825</xdr:rowOff>
    </xdr:from>
    <xdr:to>
      <xdr:col>3</xdr:col>
      <xdr:colOff>923925</xdr:colOff>
      <xdr:row>20</xdr:row>
      <xdr:rowOff>209550</xdr:rowOff>
    </xdr:to>
    <xdr:pic>
      <xdr:nvPicPr>
        <xdr:cNvPr id="17414"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2895600" y="2886075"/>
          <a:ext cx="762000" cy="85725"/>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400050</xdr:colOff>
      <xdr:row>21</xdr:row>
      <xdr:rowOff>123825</xdr:rowOff>
    </xdr:from>
    <xdr:to>
      <xdr:col>3</xdr:col>
      <xdr:colOff>494109</xdr:colOff>
      <xdr:row>21</xdr:row>
      <xdr:rowOff>209550</xdr:rowOff>
    </xdr:to>
    <xdr:pic>
      <xdr:nvPicPr>
        <xdr:cNvPr id="18438" name="Picture 2"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1885950" y="3381375"/>
          <a:ext cx="714375" cy="85725"/>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6</xdr:col>
      <xdr:colOff>600075</xdr:colOff>
      <xdr:row>35</xdr:row>
      <xdr:rowOff>114300</xdr:rowOff>
    </xdr:from>
    <xdr:to>
      <xdr:col>7</xdr:col>
      <xdr:colOff>683315</xdr:colOff>
      <xdr:row>35</xdr:row>
      <xdr:rowOff>200025</xdr:rowOff>
    </xdr:to>
    <xdr:pic>
      <xdr:nvPicPr>
        <xdr:cNvPr id="25606"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4810125" y="3867150"/>
          <a:ext cx="714375" cy="85725"/>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493102</xdr:colOff>
      <xdr:row>21</xdr:row>
      <xdr:rowOff>116498</xdr:rowOff>
    </xdr:from>
    <xdr:to>
      <xdr:col>3</xdr:col>
      <xdr:colOff>646234</xdr:colOff>
      <xdr:row>21</xdr:row>
      <xdr:rowOff>202223</xdr:rowOff>
    </xdr:to>
    <xdr:pic>
      <xdr:nvPicPr>
        <xdr:cNvPr id="26630"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1921852" y="3318363"/>
          <a:ext cx="768594" cy="85725"/>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745882</xdr:colOff>
      <xdr:row>21</xdr:row>
      <xdr:rowOff>133350</xdr:rowOff>
    </xdr:from>
    <xdr:to>
      <xdr:col>3</xdr:col>
      <xdr:colOff>583224</xdr:colOff>
      <xdr:row>21</xdr:row>
      <xdr:rowOff>219075</xdr:rowOff>
    </xdr:to>
    <xdr:pic>
      <xdr:nvPicPr>
        <xdr:cNvPr id="27654" name="Picture 2"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1852247" y="3423138"/>
          <a:ext cx="760535" cy="85725"/>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755113</xdr:colOff>
      <xdr:row>34</xdr:row>
      <xdr:rowOff>55831</xdr:rowOff>
    </xdr:from>
    <xdr:to>
      <xdr:col>3</xdr:col>
      <xdr:colOff>629089</xdr:colOff>
      <xdr:row>34</xdr:row>
      <xdr:rowOff>139733</xdr:rowOff>
    </xdr:to>
    <xdr:pic>
      <xdr:nvPicPr>
        <xdr:cNvPr id="28678"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1905440" y="4657139"/>
          <a:ext cx="760534" cy="83902"/>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656896</xdr:colOff>
      <xdr:row>20</xdr:row>
      <xdr:rowOff>74887</xdr:rowOff>
    </xdr:from>
    <xdr:to>
      <xdr:col>5</xdr:col>
      <xdr:colOff>615512</xdr:colOff>
      <xdr:row>20</xdr:row>
      <xdr:rowOff>160612</xdr:rowOff>
    </xdr:to>
    <xdr:pic>
      <xdr:nvPicPr>
        <xdr:cNvPr id="2"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3928241" y="2998077"/>
          <a:ext cx="628650" cy="85725"/>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xdr:col>
      <xdr:colOff>542925</xdr:colOff>
      <xdr:row>43</xdr:row>
      <xdr:rowOff>114300</xdr:rowOff>
    </xdr:from>
    <xdr:to>
      <xdr:col>3</xdr:col>
      <xdr:colOff>629221</xdr:colOff>
      <xdr:row>43</xdr:row>
      <xdr:rowOff>200025</xdr:rowOff>
    </xdr:to>
    <xdr:pic>
      <xdr:nvPicPr>
        <xdr:cNvPr id="2" name="Picture 4"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3190875" y="5562600"/>
          <a:ext cx="762571" cy="85725"/>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8</xdr:col>
      <xdr:colOff>76200</xdr:colOff>
      <xdr:row>45</xdr:row>
      <xdr:rowOff>114300</xdr:rowOff>
    </xdr:from>
    <xdr:to>
      <xdr:col>9</xdr:col>
      <xdr:colOff>391096</xdr:colOff>
      <xdr:row>45</xdr:row>
      <xdr:rowOff>200025</xdr:rowOff>
    </xdr:to>
    <xdr:pic>
      <xdr:nvPicPr>
        <xdr:cNvPr id="29702" name="Picture 4"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4972050" y="6191250"/>
          <a:ext cx="762571" cy="85725"/>
        </a:xfrm>
        <a:prstGeom prst="rect">
          <a:avLst/>
        </a:prstGeom>
        <a:noFill/>
        <a:ln w="9525">
          <a:noFill/>
          <a:miter lim="800000"/>
          <a:headEnd/>
          <a:tailEnd/>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2</xdr:col>
      <xdr:colOff>790575</xdr:colOff>
      <xdr:row>65</xdr:row>
      <xdr:rowOff>95250</xdr:rowOff>
    </xdr:from>
    <xdr:to>
      <xdr:col>3</xdr:col>
      <xdr:colOff>742949</xdr:colOff>
      <xdr:row>65</xdr:row>
      <xdr:rowOff>171450</xdr:rowOff>
    </xdr:to>
    <xdr:pic>
      <xdr:nvPicPr>
        <xdr:cNvPr id="2" name="Picture 4"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3486150" y="7905750"/>
          <a:ext cx="761999" cy="76200"/>
        </a:xfrm>
        <a:prstGeom prst="rect">
          <a:avLst/>
        </a:prstGeom>
        <a:noFill/>
        <a:ln w="9525">
          <a:noFill/>
          <a:miter lim="800000"/>
          <a:headEnd/>
          <a:tailEnd/>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7</xdr:col>
      <xdr:colOff>190500</xdr:colOff>
      <xdr:row>66</xdr:row>
      <xdr:rowOff>85725</xdr:rowOff>
    </xdr:from>
    <xdr:to>
      <xdr:col>8</xdr:col>
      <xdr:colOff>438149</xdr:colOff>
      <xdr:row>66</xdr:row>
      <xdr:rowOff>161925</xdr:rowOff>
    </xdr:to>
    <xdr:pic>
      <xdr:nvPicPr>
        <xdr:cNvPr id="30726" name="Picture 4"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4724400" y="9448800"/>
          <a:ext cx="733425" cy="76200"/>
        </a:xfrm>
        <a:prstGeom prst="rect">
          <a:avLst/>
        </a:prstGeom>
        <a:noFill/>
        <a:ln w="9525">
          <a:noFill/>
          <a:miter lim="800000"/>
          <a:headEnd/>
          <a:tailEnd/>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3</xdr:col>
      <xdr:colOff>38100</xdr:colOff>
      <xdr:row>39</xdr:row>
      <xdr:rowOff>114300</xdr:rowOff>
    </xdr:from>
    <xdr:to>
      <xdr:col>3</xdr:col>
      <xdr:colOff>798030</xdr:colOff>
      <xdr:row>39</xdr:row>
      <xdr:rowOff>200025</xdr:rowOff>
    </xdr:to>
    <xdr:pic>
      <xdr:nvPicPr>
        <xdr:cNvPr id="2" name="Picture 4"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3448050" y="5133975"/>
          <a:ext cx="759930" cy="85725"/>
        </a:xfrm>
        <a:prstGeom prst="rect">
          <a:avLst/>
        </a:prstGeom>
        <a:noFill/>
        <a:ln w="9525">
          <a:noFill/>
          <a:miter lim="800000"/>
          <a:headEnd/>
          <a:tailEnd/>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8</xdr:col>
      <xdr:colOff>171450</xdr:colOff>
      <xdr:row>41</xdr:row>
      <xdr:rowOff>104775</xdr:rowOff>
    </xdr:from>
    <xdr:to>
      <xdr:col>9</xdr:col>
      <xdr:colOff>426555</xdr:colOff>
      <xdr:row>41</xdr:row>
      <xdr:rowOff>190500</xdr:rowOff>
    </xdr:to>
    <xdr:pic>
      <xdr:nvPicPr>
        <xdr:cNvPr id="31750" name="Picture 4"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4905375" y="7219950"/>
          <a:ext cx="759930" cy="85725"/>
        </a:xfrm>
        <a:prstGeom prst="rect">
          <a:avLst/>
        </a:prstGeom>
        <a:noFill/>
        <a:ln w="9525">
          <a:noFill/>
          <a:miter lim="800000"/>
          <a:headEnd/>
          <a:tailEnd/>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2</xdr:col>
      <xdr:colOff>628650</xdr:colOff>
      <xdr:row>48</xdr:row>
      <xdr:rowOff>123825</xdr:rowOff>
    </xdr:from>
    <xdr:to>
      <xdr:col>3</xdr:col>
      <xdr:colOff>723899</xdr:colOff>
      <xdr:row>48</xdr:row>
      <xdr:rowOff>209550</xdr:rowOff>
    </xdr:to>
    <xdr:pic>
      <xdr:nvPicPr>
        <xdr:cNvPr id="2" name="Picture 4"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3476625" y="6000750"/>
          <a:ext cx="761999" cy="85725"/>
        </a:xfrm>
        <a:prstGeom prst="rect">
          <a:avLst/>
        </a:prstGeom>
        <a:noFill/>
        <a:ln w="9525">
          <a:noFill/>
          <a:miter lim="800000"/>
          <a:headEnd/>
          <a:tailEnd/>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8</xdr:col>
      <xdr:colOff>152400</xdr:colOff>
      <xdr:row>49</xdr:row>
      <xdr:rowOff>95250</xdr:rowOff>
    </xdr:from>
    <xdr:to>
      <xdr:col>9</xdr:col>
      <xdr:colOff>419099</xdr:colOff>
      <xdr:row>49</xdr:row>
      <xdr:rowOff>180975</xdr:rowOff>
    </xdr:to>
    <xdr:pic>
      <xdr:nvPicPr>
        <xdr:cNvPr id="32774" name="Picture 4"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5038725" y="8524875"/>
          <a:ext cx="761999" cy="85725"/>
        </a:xfrm>
        <a:prstGeom prst="rect">
          <a:avLst/>
        </a:prstGeom>
        <a:noFill/>
        <a:ln w="9525">
          <a:noFill/>
          <a:miter lim="800000"/>
          <a:headEnd/>
          <a:tailEnd/>
        </a:ln>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3</xdr:col>
      <xdr:colOff>685800</xdr:colOff>
      <xdr:row>34</xdr:row>
      <xdr:rowOff>123825</xdr:rowOff>
    </xdr:from>
    <xdr:to>
      <xdr:col>4</xdr:col>
      <xdr:colOff>714375</xdr:colOff>
      <xdr:row>34</xdr:row>
      <xdr:rowOff>209550</xdr:rowOff>
    </xdr:to>
    <xdr:pic>
      <xdr:nvPicPr>
        <xdr:cNvPr id="33798"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2943225" y="4019550"/>
          <a:ext cx="704850" cy="85725"/>
        </a:xfrm>
        <a:prstGeom prst="rect">
          <a:avLst/>
        </a:prstGeom>
        <a:noFill/>
        <a:ln w="9525">
          <a:noFill/>
          <a:miter lim="800000"/>
          <a:headEnd/>
          <a:tailEnd/>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123825</xdr:colOff>
      <xdr:row>20</xdr:row>
      <xdr:rowOff>123825</xdr:rowOff>
    </xdr:from>
    <xdr:to>
      <xdr:col>1</xdr:col>
      <xdr:colOff>885825</xdr:colOff>
      <xdr:row>20</xdr:row>
      <xdr:rowOff>209550</xdr:rowOff>
    </xdr:to>
    <xdr:pic>
      <xdr:nvPicPr>
        <xdr:cNvPr id="34822"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962025" y="3857625"/>
          <a:ext cx="714375" cy="85725"/>
        </a:xfrm>
        <a:prstGeom prst="rect">
          <a:avLst/>
        </a:prstGeom>
        <a:noFill/>
        <a:ln w="9525">
          <a:noFill/>
          <a:miter lim="800000"/>
          <a:headEnd/>
          <a:tailEnd/>
        </a:ln>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3</xdr:col>
      <xdr:colOff>676275</xdr:colOff>
      <xdr:row>34</xdr:row>
      <xdr:rowOff>85725</xdr:rowOff>
    </xdr:from>
    <xdr:to>
      <xdr:col>4</xdr:col>
      <xdr:colOff>704850</xdr:colOff>
      <xdr:row>34</xdr:row>
      <xdr:rowOff>171450</xdr:rowOff>
    </xdr:to>
    <xdr:pic>
      <xdr:nvPicPr>
        <xdr:cNvPr id="35846"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3057525" y="5076825"/>
          <a:ext cx="762000" cy="85725"/>
        </a:xfrm>
        <a:prstGeom prst="rect">
          <a:avLst/>
        </a:prstGeom>
        <a:noFill/>
        <a:ln w="9525">
          <a:noFill/>
          <a:miter lim="800000"/>
          <a:headEnd/>
          <a:tailEnd/>
        </a:ln>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123825</xdr:colOff>
      <xdr:row>20</xdr:row>
      <xdr:rowOff>123825</xdr:rowOff>
    </xdr:from>
    <xdr:to>
      <xdr:col>2</xdr:col>
      <xdr:colOff>0</xdr:colOff>
      <xdr:row>20</xdr:row>
      <xdr:rowOff>209550</xdr:rowOff>
    </xdr:to>
    <xdr:pic>
      <xdr:nvPicPr>
        <xdr:cNvPr id="36870" name="Picture 2"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962025" y="4238625"/>
          <a:ext cx="714375" cy="85725"/>
        </a:xfrm>
        <a:prstGeom prst="rect">
          <a:avLst/>
        </a:prstGeom>
        <a:noFill/>
        <a:ln w="9525">
          <a:noFill/>
          <a:miter lim="800000"/>
          <a:headEnd/>
          <a:tailEnd/>
        </a:ln>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6</xdr:col>
      <xdr:colOff>38100</xdr:colOff>
      <xdr:row>35</xdr:row>
      <xdr:rowOff>133350</xdr:rowOff>
    </xdr:from>
    <xdr:to>
      <xdr:col>6</xdr:col>
      <xdr:colOff>771525</xdr:colOff>
      <xdr:row>35</xdr:row>
      <xdr:rowOff>219075</xdr:rowOff>
    </xdr:to>
    <xdr:pic>
      <xdr:nvPicPr>
        <xdr:cNvPr id="37894"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4800600" y="4019550"/>
          <a:ext cx="733425" cy="85725"/>
        </a:xfrm>
        <a:prstGeom prst="rect">
          <a:avLst/>
        </a:prstGeom>
        <a:noFill/>
        <a:ln w="9525">
          <a:noFill/>
          <a:miter lim="800000"/>
          <a:headEnd/>
          <a:tailEnd/>
        </a:ln>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123825</xdr:colOff>
      <xdr:row>20</xdr:row>
      <xdr:rowOff>123825</xdr:rowOff>
    </xdr:from>
    <xdr:to>
      <xdr:col>2</xdr:col>
      <xdr:colOff>0</xdr:colOff>
      <xdr:row>20</xdr:row>
      <xdr:rowOff>209550</xdr:rowOff>
    </xdr:to>
    <xdr:pic>
      <xdr:nvPicPr>
        <xdr:cNvPr id="38918" name="Picture 2"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962025" y="3743325"/>
          <a:ext cx="714375" cy="85725"/>
        </a:xfrm>
        <a:prstGeom prst="rect">
          <a:avLst/>
        </a:prstGeom>
        <a:noFill/>
        <a:ln w="9525">
          <a:noFill/>
          <a:miter lim="800000"/>
          <a:headEnd/>
          <a:tailEnd/>
        </a:ln>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3</xdr:col>
      <xdr:colOff>676275</xdr:colOff>
      <xdr:row>36</xdr:row>
      <xdr:rowOff>114300</xdr:rowOff>
    </xdr:from>
    <xdr:to>
      <xdr:col>4</xdr:col>
      <xdr:colOff>704850</xdr:colOff>
      <xdr:row>36</xdr:row>
      <xdr:rowOff>200025</xdr:rowOff>
    </xdr:to>
    <xdr:pic>
      <xdr:nvPicPr>
        <xdr:cNvPr id="39942"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2914650" y="4257675"/>
          <a:ext cx="714375" cy="85725"/>
        </a:xfrm>
        <a:prstGeom prst="rect">
          <a:avLst/>
        </a:prstGeom>
        <a:noFill/>
        <a:ln w="9525">
          <a:noFill/>
          <a:miter lim="800000"/>
          <a:headEnd/>
          <a:tailEnd/>
        </a:ln>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3</xdr:col>
      <xdr:colOff>685800</xdr:colOff>
      <xdr:row>22</xdr:row>
      <xdr:rowOff>114300</xdr:rowOff>
    </xdr:from>
    <xdr:to>
      <xdr:col>4</xdr:col>
      <xdr:colOff>714375</xdr:colOff>
      <xdr:row>22</xdr:row>
      <xdr:rowOff>200025</xdr:rowOff>
    </xdr:to>
    <xdr:pic>
      <xdr:nvPicPr>
        <xdr:cNvPr id="40966"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2943225" y="2838450"/>
          <a:ext cx="704850" cy="85725"/>
        </a:xfrm>
        <a:prstGeom prst="rect">
          <a:avLst/>
        </a:prstGeom>
        <a:noFill/>
        <a:ln w="9525">
          <a:noFill/>
          <a:miter lim="800000"/>
          <a:headEnd/>
          <a:tailEnd/>
        </a:ln>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3</xdr:col>
      <xdr:colOff>693127</xdr:colOff>
      <xdr:row>21</xdr:row>
      <xdr:rowOff>114300</xdr:rowOff>
    </xdr:from>
    <xdr:to>
      <xdr:col>4</xdr:col>
      <xdr:colOff>721702</xdr:colOff>
      <xdr:row>21</xdr:row>
      <xdr:rowOff>200025</xdr:rowOff>
    </xdr:to>
    <xdr:pic>
      <xdr:nvPicPr>
        <xdr:cNvPr id="3"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3074377" y="3081704"/>
          <a:ext cx="761267" cy="85725"/>
        </a:xfrm>
        <a:prstGeom prst="rect">
          <a:avLst/>
        </a:prstGeom>
        <a:noFill/>
        <a:ln w="9525">
          <a:noFill/>
          <a:miter lim="800000"/>
          <a:headEnd/>
          <a:tailEnd/>
        </a:ln>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3</xdr:col>
      <xdr:colOff>29309</xdr:colOff>
      <xdr:row>20</xdr:row>
      <xdr:rowOff>106974</xdr:rowOff>
    </xdr:from>
    <xdr:to>
      <xdr:col>4</xdr:col>
      <xdr:colOff>29309</xdr:colOff>
      <xdr:row>20</xdr:row>
      <xdr:rowOff>192699</xdr:rowOff>
    </xdr:to>
    <xdr:pic>
      <xdr:nvPicPr>
        <xdr:cNvPr id="41990"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2769578" y="3059724"/>
          <a:ext cx="762000" cy="85725"/>
        </a:xfrm>
        <a:prstGeom prst="rect">
          <a:avLst/>
        </a:prstGeom>
        <a:noFill/>
        <a:ln w="9525">
          <a:noFill/>
          <a:miter lim="800000"/>
          <a:headEnd/>
          <a:tailEnd/>
        </a:ln>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2</xdr:col>
      <xdr:colOff>342900</xdr:colOff>
      <xdr:row>14</xdr:row>
      <xdr:rowOff>123825</xdr:rowOff>
    </xdr:from>
    <xdr:to>
      <xdr:col>3</xdr:col>
      <xdr:colOff>523875</xdr:colOff>
      <xdr:row>14</xdr:row>
      <xdr:rowOff>209550</xdr:rowOff>
    </xdr:to>
    <xdr:pic>
      <xdr:nvPicPr>
        <xdr:cNvPr id="43014"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1895475" y="2200275"/>
          <a:ext cx="723900" cy="85725"/>
        </a:xfrm>
        <a:prstGeom prst="rect">
          <a:avLst/>
        </a:prstGeom>
        <a:noFill/>
        <a:ln w="9525">
          <a:noFill/>
          <a:miter lim="800000"/>
          <a:headEnd/>
          <a:tailEnd/>
        </a:ln>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5</xdr:col>
      <xdr:colOff>209550</xdr:colOff>
      <xdr:row>35</xdr:row>
      <xdr:rowOff>114300</xdr:rowOff>
    </xdr:from>
    <xdr:to>
      <xdr:col>5</xdr:col>
      <xdr:colOff>952500</xdr:colOff>
      <xdr:row>35</xdr:row>
      <xdr:rowOff>200025</xdr:rowOff>
    </xdr:to>
    <xdr:pic>
      <xdr:nvPicPr>
        <xdr:cNvPr id="19462"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4800600" y="3743325"/>
          <a:ext cx="742950" cy="85725"/>
        </a:xfrm>
        <a:prstGeom prst="rect">
          <a:avLst/>
        </a:prstGeom>
        <a:noFill/>
        <a:ln w="9525">
          <a:noFill/>
          <a:miter lim="800000"/>
          <a:headEnd/>
          <a:tailEnd/>
        </a:ln>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5</xdr:col>
      <xdr:colOff>142875</xdr:colOff>
      <xdr:row>35</xdr:row>
      <xdr:rowOff>114300</xdr:rowOff>
    </xdr:from>
    <xdr:to>
      <xdr:col>5</xdr:col>
      <xdr:colOff>876300</xdr:colOff>
      <xdr:row>35</xdr:row>
      <xdr:rowOff>200025</xdr:rowOff>
    </xdr:to>
    <xdr:pic>
      <xdr:nvPicPr>
        <xdr:cNvPr id="20486"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4495800" y="3886200"/>
          <a:ext cx="733425" cy="85725"/>
        </a:xfrm>
        <a:prstGeom prst="rect">
          <a:avLst/>
        </a:prstGeom>
        <a:noFill/>
        <a:ln w="9525">
          <a:noFill/>
          <a:miter lim="800000"/>
          <a:headEnd/>
          <a:tailEnd/>
        </a:ln>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3</xdr:col>
      <xdr:colOff>685800</xdr:colOff>
      <xdr:row>34</xdr:row>
      <xdr:rowOff>114300</xdr:rowOff>
    </xdr:from>
    <xdr:to>
      <xdr:col>4</xdr:col>
      <xdr:colOff>723900</xdr:colOff>
      <xdr:row>34</xdr:row>
      <xdr:rowOff>200025</xdr:rowOff>
    </xdr:to>
    <xdr:pic>
      <xdr:nvPicPr>
        <xdr:cNvPr id="21510" name="Picture 5"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2933700" y="4229100"/>
          <a:ext cx="714375" cy="85725"/>
        </a:xfrm>
        <a:prstGeom prst="rect">
          <a:avLst/>
        </a:prstGeom>
        <a:noFill/>
        <a:ln w="9525">
          <a:noFill/>
          <a:miter lim="800000"/>
          <a:headEnd/>
          <a:tailEnd/>
        </a:ln>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3</xdr:col>
      <xdr:colOff>704850</xdr:colOff>
      <xdr:row>34</xdr:row>
      <xdr:rowOff>114300</xdr:rowOff>
    </xdr:from>
    <xdr:to>
      <xdr:col>4</xdr:col>
      <xdr:colOff>723900</xdr:colOff>
      <xdr:row>34</xdr:row>
      <xdr:rowOff>200025</xdr:rowOff>
    </xdr:to>
    <xdr:pic>
      <xdr:nvPicPr>
        <xdr:cNvPr id="22534"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2952750" y="4048125"/>
          <a:ext cx="704850" cy="85725"/>
        </a:xfrm>
        <a:prstGeom prst="rect">
          <a:avLst/>
        </a:prstGeom>
        <a:noFill/>
        <a:ln w="9525">
          <a:noFill/>
          <a:miter lim="800000"/>
          <a:headEnd/>
          <a:tailEnd/>
        </a:ln>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3</xdr:col>
      <xdr:colOff>342900</xdr:colOff>
      <xdr:row>13</xdr:row>
      <xdr:rowOff>133350</xdr:rowOff>
    </xdr:from>
    <xdr:to>
      <xdr:col>3</xdr:col>
      <xdr:colOff>626081</xdr:colOff>
      <xdr:row>13</xdr:row>
      <xdr:rowOff>133350</xdr:rowOff>
    </xdr:to>
    <xdr:pic>
      <xdr:nvPicPr>
        <xdr:cNvPr id="2" name="Picture 3" descr="PRCLogoBauerBodoniSmall2.eps"/>
        <xdr:cNvPicPr>
          <a:picLocks noChangeAspect="1"/>
        </xdr:cNvPicPr>
      </xdr:nvPicPr>
      <xdr:blipFill>
        <a:blip xmlns:r="http://schemas.openxmlformats.org/officeDocument/2006/relationships" r:embed="rId1"/>
        <a:srcRect/>
        <a:stretch>
          <a:fillRect/>
        </a:stretch>
      </xdr:blipFill>
      <xdr:spPr bwMode="auto">
        <a:xfrm>
          <a:off x="2447925" y="2381250"/>
          <a:ext cx="285750" cy="749"/>
        </a:xfrm>
        <a:prstGeom prst="rect">
          <a:avLst/>
        </a:prstGeom>
        <a:noFill/>
        <a:ln w="9525">
          <a:noFill/>
          <a:miter lim="800000"/>
          <a:headEnd/>
          <a:tailEnd/>
        </a:ln>
      </xdr:spPr>
    </xdr:pic>
    <xdr:clientData/>
  </xdr:twoCellAnchor>
  <xdr:twoCellAnchor editAs="oneCell">
    <xdr:from>
      <xdr:col>2</xdr:col>
      <xdr:colOff>746374</xdr:colOff>
      <xdr:row>13</xdr:row>
      <xdr:rowOff>118474</xdr:rowOff>
    </xdr:from>
    <xdr:to>
      <xdr:col>3</xdr:col>
      <xdr:colOff>656582</xdr:colOff>
      <xdr:row>13</xdr:row>
      <xdr:rowOff>204199</xdr:rowOff>
    </xdr:to>
    <xdr:pic>
      <xdr:nvPicPr>
        <xdr:cNvPr id="3"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2233986" y="2440862"/>
          <a:ext cx="664717" cy="85725"/>
        </a:xfrm>
        <a:prstGeom prst="rect">
          <a:avLst/>
        </a:prstGeom>
        <a:noFill/>
        <a:ln w="9525">
          <a:noFill/>
          <a:miter lim="800000"/>
          <a:headEnd/>
          <a:tailEnd/>
        </a:ln>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6</xdr:col>
      <xdr:colOff>0</xdr:colOff>
      <xdr:row>66</xdr:row>
      <xdr:rowOff>0</xdr:rowOff>
    </xdr:from>
    <xdr:to>
      <xdr:col>8</xdr:col>
      <xdr:colOff>304800</xdr:colOff>
      <xdr:row>66</xdr:row>
      <xdr:rowOff>9525</xdr:rowOff>
    </xdr:to>
    <xdr:pic>
      <xdr:nvPicPr>
        <xdr:cNvPr id="12297" name="Picture 12917" descr="spacer"/>
        <xdr:cNvPicPr>
          <a:picLocks noChangeAspect="1" noChangeArrowheads="1"/>
        </xdr:cNvPicPr>
      </xdr:nvPicPr>
      <xdr:blipFill>
        <a:blip xmlns:r="http://schemas.openxmlformats.org/officeDocument/2006/relationships" r:embed="rId1"/>
        <a:srcRect/>
        <a:stretch>
          <a:fillRect/>
        </a:stretch>
      </xdr:blipFill>
      <xdr:spPr bwMode="auto">
        <a:xfrm>
          <a:off x="3219450" y="8486775"/>
          <a:ext cx="1905000" cy="9525"/>
        </a:xfrm>
        <a:prstGeom prst="rect">
          <a:avLst/>
        </a:prstGeom>
        <a:noFill/>
        <a:ln w="9525">
          <a:noFill/>
          <a:miter lim="800000"/>
          <a:headEnd/>
          <a:tailEnd/>
        </a:ln>
      </xdr:spPr>
    </xdr:pic>
    <xdr:clientData/>
  </xdr:twoCellAnchor>
  <xdr:twoCellAnchor editAs="oneCell">
    <xdr:from>
      <xdr:col>6</xdr:col>
      <xdr:colOff>0</xdr:colOff>
      <xdr:row>66</xdr:row>
      <xdr:rowOff>0</xdr:rowOff>
    </xdr:from>
    <xdr:to>
      <xdr:col>8</xdr:col>
      <xdr:colOff>304800</xdr:colOff>
      <xdr:row>66</xdr:row>
      <xdr:rowOff>9525</xdr:rowOff>
    </xdr:to>
    <xdr:pic>
      <xdr:nvPicPr>
        <xdr:cNvPr id="12298" name="Picture 12920" descr="spacer"/>
        <xdr:cNvPicPr>
          <a:picLocks noChangeAspect="1" noChangeArrowheads="1"/>
        </xdr:cNvPicPr>
      </xdr:nvPicPr>
      <xdr:blipFill>
        <a:blip xmlns:r="http://schemas.openxmlformats.org/officeDocument/2006/relationships" r:embed="rId1"/>
        <a:srcRect/>
        <a:stretch>
          <a:fillRect/>
        </a:stretch>
      </xdr:blipFill>
      <xdr:spPr bwMode="auto">
        <a:xfrm>
          <a:off x="3219450" y="8486775"/>
          <a:ext cx="1905000" cy="9525"/>
        </a:xfrm>
        <a:prstGeom prst="rect">
          <a:avLst/>
        </a:prstGeom>
        <a:noFill/>
        <a:ln w="9525">
          <a:noFill/>
          <a:miter lim="800000"/>
          <a:headEnd/>
          <a:tailEnd/>
        </a:ln>
      </xdr:spPr>
    </xdr:pic>
    <xdr:clientData/>
  </xdr:twoCellAnchor>
  <xdr:twoCellAnchor editAs="oneCell">
    <xdr:from>
      <xdr:col>3</xdr:col>
      <xdr:colOff>504825</xdr:colOff>
      <xdr:row>64</xdr:row>
      <xdr:rowOff>114300</xdr:rowOff>
    </xdr:from>
    <xdr:to>
      <xdr:col>4</xdr:col>
      <xdr:colOff>542925</xdr:colOff>
      <xdr:row>64</xdr:row>
      <xdr:rowOff>200025</xdr:rowOff>
    </xdr:to>
    <xdr:pic>
      <xdr:nvPicPr>
        <xdr:cNvPr id="12300" name="Picture 5"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1885950" y="8210550"/>
          <a:ext cx="723900" cy="85725"/>
        </a:xfrm>
        <a:prstGeom prst="rect">
          <a:avLst/>
        </a:prstGeom>
        <a:noFill/>
        <a:ln w="9525">
          <a:noFill/>
          <a:miter lim="800000"/>
          <a:headEnd/>
          <a:tailEnd/>
        </a:ln>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9</xdr:col>
      <xdr:colOff>342900</xdr:colOff>
      <xdr:row>66</xdr:row>
      <xdr:rowOff>133350</xdr:rowOff>
    </xdr:from>
    <xdr:to>
      <xdr:col>11</xdr:col>
      <xdr:colOff>176959</xdr:colOff>
      <xdr:row>66</xdr:row>
      <xdr:rowOff>219075</xdr:rowOff>
    </xdr:to>
    <xdr:pic>
      <xdr:nvPicPr>
        <xdr:cNvPr id="14344" name="Picture 2"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4800600" y="8134350"/>
          <a:ext cx="723900" cy="85725"/>
        </a:xfrm>
        <a:prstGeom prst="rect">
          <a:avLst/>
        </a:prstGeom>
        <a:noFill/>
        <a:ln w="9525">
          <a:noFill/>
          <a:miter lim="800000"/>
          <a:headEnd/>
          <a:tailEnd/>
        </a:ln>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10</xdr:col>
      <xdr:colOff>47625</xdr:colOff>
      <xdr:row>67</xdr:row>
      <xdr:rowOff>114300</xdr:rowOff>
    </xdr:from>
    <xdr:to>
      <xdr:col>11</xdr:col>
      <xdr:colOff>371475</xdr:colOff>
      <xdr:row>67</xdr:row>
      <xdr:rowOff>200025</xdr:rowOff>
    </xdr:to>
    <xdr:pic>
      <xdr:nvPicPr>
        <xdr:cNvPr id="15366" name="Picture 4"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4514850" y="8239125"/>
          <a:ext cx="762000" cy="857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HispanicCenter">
  <a:themeElements>
    <a:clrScheme name="Custom 1">
      <a:dk1>
        <a:sysClr val="windowText" lastClr="000000"/>
      </a:dk1>
      <a:lt1>
        <a:sysClr val="window" lastClr="FFFFFF"/>
      </a:lt1>
      <a:dk2>
        <a:srgbClr val="436983"/>
      </a:dk2>
      <a:lt2>
        <a:srgbClr val="EFEDE4"/>
      </a:lt2>
      <a:accent1>
        <a:srgbClr val="949D49"/>
      </a:accent1>
      <a:accent2>
        <a:srgbClr val="74697D"/>
      </a:accent2>
      <a:accent3>
        <a:srgbClr val="A55A26"/>
      </a:accent3>
      <a:accent4>
        <a:srgbClr val="D1A732"/>
      </a:accent4>
      <a:accent5>
        <a:srgbClr val="E99D2D"/>
      </a:accent5>
      <a:accent6>
        <a:srgbClr val="BF3927"/>
      </a:accent6>
      <a:hlink>
        <a:srgbClr val="A55A26"/>
      </a:hlink>
      <a:folHlink>
        <a:srgbClr val="D1A732"/>
      </a:folHlink>
    </a:clrScheme>
    <a:fontScheme name="Aspect">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71"/>
  <sheetViews>
    <sheetView showGridLines="0" tabSelected="1" view="pageLayout" zoomScale="160" zoomScaleNormal="130" zoomScaleSheetLayoutView="100" zoomScalePageLayoutView="160" workbookViewId="0">
      <selection sqref="A1:B1"/>
    </sheetView>
  </sheetViews>
  <sheetFormatPr defaultColWidth="9.140625" defaultRowHeight="8.25" x14ac:dyDescent="0.15"/>
  <cols>
    <col min="1" max="1" width="51.85546875" style="374" customWidth="1"/>
    <col min="2" max="2" width="8.42578125" style="374" customWidth="1"/>
    <col min="3" max="16384" width="9.140625" style="374"/>
  </cols>
  <sheetData>
    <row r="1" spans="1:2" ht="10.5" customHeight="1" x14ac:dyDescent="0.15">
      <c r="A1" s="457" t="s">
        <v>490</v>
      </c>
      <c r="B1" s="457"/>
    </row>
    <row r="2" spans="1:2" ht="21.75" customHeight="1" x14ac:dyDescent="0.15">
      <c r="A2" s="458" t="s">
        <v>437</v>
      </c>
      <c r="B2" s="458"/>
    </row>
    <row r="3" spans="1:2" ht="12" customHeight="1" x14ac:dyDescent="0.15">
      <c r="A3" s="459" t="s">
        <v>518</v>
      </c>
      <c r="B3" s="459"/>
    </row>
    <row r="4" spans="1:2" ht="7.5" customHeight="1" x14ac:dyDescent="0.15">
      <c r="A4" s="460"/>
      <c r="B4" s="460"/>
    </row>
    <row r="5" spans="1:2" ht="9.1999999999999993" customHeight="1" x14ac:dyDescent="0.15">
      <c r="A5" s="461" t="s">
        <v>563</v>
      </c>
      <c r="B5" s="462"/>
    </row>
    <row r="6" spans="1:2" ht="9.1999999999999993" customHeight="1" x14ac:dyDescent="0.15">
      <c r="A6" s="375"/>
      <c r="B6" s="376"/>
    </row>
    <row r="7" spans="1:2" ht="9.1999999999999993" customHeight="1" x14ac:dyDescent="0.15">
      <c r="A7" s="377" t="s">
        <v>607</v>
      </c>
      <c r="B7" s="376"/>
    </row>
    <row r="8" spans="1:2" ht="9.1999999999999993" customHeight="1" x14ac:dyDescent="0.15">
      <c r="A8" s="378" t="s">
        <v>491</v>
      </c>
      <c r="B8" s="379">
        <v>41340832</v>
      </c>
    </row>
    <row r="9" spans="1:2" ht="9.1999999999999993" customHeight="1" x14ac:dyDescent="0.15">
      <c r="A9" s="378" t="s">
        <v>609</v>
      </c>
      <c r="B9" s="380">
        <v>28</v>
      </c>
    </row>
    <row r="10" spans="1:2" ht="9.1999999999999993" customHeight="1" x14ac:dyDescent="0.15">
      <c r="A10" s="443" t="s">
        <v>303</v>
      </c>
      <c r="B10" s="444">
        <v>46.7</v>
      </c>
    </row>
    <row r="11" spans="1:2" ht="9.1999999999999993" customHeight="1" x14ac:dyDescent="0.15">
      <c r="A11" s="378" t="s">
        <v>492</v>
      </c>
      <c r="B11" s="380">
        <v>50.4</v>
      </c>
    </row>
    <row r="12" spans="1:2" ht="9.1999999999999993" customHeight="1" x14ac:dyDescent="0.15">
      <c r="A12" s="378" t="s">
        <v>45</v>
      </c>
      <c r="B12" s="380">
        <v>18.600000000000001</v>
      </c>
    </row>
    <row r="13" spans="1:2" ht="9.1999999999999993" customHeight="1" x14ac:dyDescent="0.15">
      <c r="A13" s="378"/>
      <c r="B13" s="381"/>
    </row>
    <row r="14" spans="1:2" ht="9.1999999999999993" customHeight="1" x14ac:dyDescent="0.15">
      <c r="A14" s="382" t="s">
        <v>493</v>
      </c>
      <c r="B14" s="381"/>
    </row>
    <row r="15" spans="1:2" ht="9.1999999999999993" customHeight="1" x14ac:dyDescent="0.15">
      <c r="A15" s="378" t="s">
        <v>494</v>
      </c>
      <c r="B15" s="383">
        <v>43</v>
      </c>
    </row>
    <row r="16" spans="1:2" ht="9.1999999999999993" customHeight="1" x14ac:dyDescent="0.15">
      <c r="A16" s="378" t="s">
        <v>32</v>
      </c>
      <c r="B16" s="380">
        <v>51.3</v>
      </c>
    </row>
    <row r="17" spans="1:2" ht="9.1999999999999993" customHeight="1" x14ac:dyDescent="0.15">
      <c r="A17" s="378" t="s">
        <v>495</v>
      </c>
      <c r="B17" s="380">
        <v>60</v>
      </c>
    </row>
    <row r="18" spans="1:2" ht="9.1999999999999993" customHeight="1" x14ac:dyDescent="0.15">
      <c r="A18" s="378" t="s">
        <v>496</v>
      </c>
      <c r="B18" s="380">
        <v>7.6</v>
      </c>
    </row>
    <row r="19" spans="1:2" ht="9.1999999999999993" customHeight="1" x14ac:dyDescent="0.15">
      <c r="A19" s="378"/>
      <c r="B19" s="381"/>
    </row>
    <row r="20" spans="1:2" ht="9.1999999999999993" customHeight="1" x14ac:dyDescent="0.15">
      <c r="A20" s="382" t="s">
        <v>497</v>
      </c>
      <c r="B20" s="381"/>
    </row>
    <row r="21" spans="1:2" ht="9.1999999999999993" customHeight="1" x14ac:dyDescent="0.15">
      <c r="A21" s="384" t="s">
        <v>498</v>
      </c>
      <c r="B21" s="381"/>
    </row>
    <row r="22" spans="1:2" ht="9.1999999999999993" customHeight="1" x14ac:dyDescent="0.15">
      <c r="A22" s="378" t="s">
        <v>499</v>
      </c>
      <c r="B22" s="380">
        <v>52.7</v>
      </c>
    </row>
    <row r="23" spans="1:2" ht="9.1999999999999993" customHeight="1" x14ac:dyDescent="0.15">
      <c r="A23" s="378" t="s">
        <v>500</v>
      </c>
      <c r="B23" s="380">
        <v>19</v>
      </c>
    </row>
    <row r="24" spans="1:2" ht="9.1999999999999993" customHeight="1" x14ac:dyDescent="0.15">
      <c r="A24" s="378" t="s">
        <v>501</v>
      </c>
      <c r="B24" s="380">
        <v>28.3</v>
      </c>
    </row>
    <row r="25" spans="1:2" ht="9.1999999999999993" customHeight="1" x14ac:dyDescent="0.15">
      <c r="A25" s="378"/>
      <c r="B25" s="381"/>
    </row>
    <row r="26" spans="1:2" ht="9.1999999999999993" customHeight="1" x14ac:dyDescent="0.15">
      <c r="A26" s="382" t="s">
        <v>502</v>
      </c>
      <c r="B26" s="381"/>
    </row>
    <row r="27" spans="1:2" ht="9.1999999999999993" customHeight="1" x14ac:dyDescent="0.15">
      <c r="A27" s="384" t="s">
        <v>503</v>
      </c>
      <c r="B27" s="381"/>
    </row>
    <row r="28" spans="1:2" ht="9.1999999999999993" customHeight="1" x14ac:dyDescent="0.15">
      <c r="A28" s="378" t="s">
        <v>504</v>
      </c>
      <c r="B28" s="380">
        <v>66.7</v>
      </c>
    </row>
    <row r="29" spans="1:2" ht="8.25" customHeight="1" x14ac:dyDescent="0.15">
      <c r="A29" s="378" t="s">
        <v>505</v>
      </c>
      <c r="B29" s="385">
        <v>25000</v>
      </c>
    </row>
    <row r="30" spans="1:2" ht="9.1999999999999993" customHeight="1" x14ac:dyDescent="0.15">
      <c r="A30" s="378" t="s">
        <v>506</v>
      </c>
      <c r="B30" s="385">
        <v>48000</v>
      </c>
    </row>
    <row r="31" spans="1:2" ht="9.1999999999999993" customHeight="1" x14ac:dyDescent="0.15">
      <c r="A31" s="378"/>
      <c r="B31" s="385"/>
    </row>
    <row r="32" spans="1:2" ht="9.1999999999999993" customHeight="1" x14ac:dyDescent="0.15">
      <c r="A32" s="382" t="s">
        <v>564</v>
      </c>
      <c r="B32" s="385"/>
    </row>
    <row r="33" spans="1:4" ht="9.1999999999999993" customHeight="1" x14ac:dyDescent="0.15">
      <c r="A33" s="378" t="s">
        <v>507</v>
      </c>
      <c r="B33" s="380">
        <v>18.600000000000001</v>
      </c>
    </row>
    <row r="34" spans="1:4" ht="9.1999999999999993" customHeight="1" x14ac:dyDescent="0.15">
      <c r="A34" s="378" t="s">
        <v>508</v>
      </c>
      <c r="B34" s="380">
        <v>32</v>
      </c>
    </row>
    <row r="35" spans="1:4" ht="9.1999999999999993" customHeight="1" x14ac:dyDescent="0.15">
      <c r="A35" s="378"/>
      <c r="B35" s="380"/>
    </row>
    <row r="36" spans="1:4" ht="9.1999999999999993" customHeight="1" x14ac:dyDescent="0.15">
      <c r="A36" s="382" t="s">
        <v>509</v>
      </c>
      <c r="B36" s="380"/>
    </row>
    <row r="37" spans="1:4" ht="9.1999999999999993" customHeight="1" x14ac:dyDescent="0.15">
      <c r="A37" s="378" t="s">
        <v>510</v>
      </c>
      <c r="B37" s="380">
        <v>86.5</v>
      </c>
    </row>
    <row r="38" spans="1:4" ht="9.1999999999999993" customHeight="1" x14ac:dyDescent="0.15">
      <c r="A38" s="378"/>
      <c r="B38" s="380"/>
    </row>
    <row r="39" spans="1:4" ht="9.1999999999999993" customHeight="1" x14ac:dyDescent="0.15">
      <c r="A39" s="382" t="s">
        <v>565</v>
      </c>
      <c r="B39" s="380"/>
      <c r="C39" s="441"/>
      <c r="D39" s="442"/>
    </row>
    <row r="40" spans="1:4" ht="9.1999999999999993" customHeight="1" x14ac:dyDescent="0.2">
      <c r="A40" s="378" t="s">
        <v>511</v>
      </c>
      <c r="B40" s="380">
        <v>35</v>
      </c>
      <c r="C40" s="326"/>
    </row>
    <row r="41" spans="1:4" ht="9.1999999999999993" customHeight="1" x14ac:dyDescent="0.2">
      <c r="A41" s="386" t="s">
        <v>512</v>
      </c>
      <c r="B41" s="387">
        <v>25</v>
      </c>
      <c r="C41" s="326"/>
    </row>
    <row r="42" spans="1:4" ht="9.1999999999999993" customHeight="1" x14ac:dyDescent="0.2">
      <c r="A42" s="378" t="s">
        <v>513</v>
      </c>
      <c r="B42" s="380">
        <v>32.200000000000003</v>
      </c>
      <c r="C42" s="326"/>
    </row>
    <row r="43" spans="1:4" ht="9.1999999999999993" customHeight="1" x14ac:dyDescent="0.2">
      <c r="A43" s="386" t="s">
        <v>287</v>
      </c>
      <c r="B43" s="387">
        <v>10.5</v>
      </c>
      <c r="C43" s="326"/>
    </row>
    <row r="44" spans="1:4" ht="9.1999999999999993" customHeight="1" x14ac:dyDescent="0.15">
      <c r="A44" s="386" t="s">
        <v>514</v>
      </c>
      <c r="B44" s="387">
        <v>9.1999999999999993</v>
      </c>
    </row>
    <row r="45" spans="1:4" ht="9.1999999999999993" customHeight="1" x14ac:dyDescent="0.15">
      <c r="A45" s="378" t="s">
        <v>515</v>
      </c>
      <c r="B45" s="380">
        <v>21.7</v>
      </c>
    </row>
    <row r="46" spans="1:4" ht="9.1999999999999993" customHeight="1" x14ac:dyDescent="0.15">
      <c r="A46" s="386" t="s">
        <v>516</v>
      </c>
      <c r="B46" s="387">
        <v>10.6</v>
      </c>
    </row>
    <row r="47" spans="1:4" ht="9.1999999999999993" customHeight="1" x14ac:dyDescent="0.15">
      <c r="A47" s="386" t="s">
        <v>566</v>
      </c>
      <c r="B47" s="387">
        <v>4.5999999999999996</v>
      </c>
    </row>
    <row r="48" spans="1:4" ht="12.75" customHeight="1" x14ac:dyDescent="0.15">
      <c r="A48" s="378" t="s">
        <v>517</v>
      </c>
      <c r="B48" s="380">
        <v>11.2</v>
      </c>
    </row>
    <row r="49" spans="1:2" x14ac:dyDescent="0.15">
      <c r="A49" s="463" t="s">
        <v>487</v>
      </c>
      <c r="B49" s="463"/>
    </row>
    <row r="50" spans="1:2" ht="13.5" customHeight="1" x14ac:dyDescent="0.15">
      <c r="A50" s="456"/>
      <c r="B50" s="456"/>
    </row>
    <row r="51" spans="1:2" x14ac:dyDescent="0.15">
      <c r="B51" s="388"/>
    </row>
    <row r="52" spans="1:2" ht="12.75" customHeight="1" x14ac:dyDescent="0.15">
      <c r="B52" s="388"/>
    </row>
    <row r="54" spans="1:2" x14ac:dyDescent="0.15">
      <c r="B54" s="388"/>
    </row>
    <row r="55" spans="1:2" x14ac:dyDescent="0.15">
      <c r="B55" s="388"/>
    </row>
    <row r="56" spans="1:2" x14ac:dyDescent="0.15">
      <c r="B56" s="388"/>
    </row>
    <row r="57" spans="1:2" x14ac:dyDescent="0.15">
      <c r="B57" s="388"/>
    </row>
    <row r="58" spans="1:2" x14ac:dyDescent="0.15">
      <c r="B58" s="388"/>
    </row>
    <row r="59" spans="1:2" x14ac:dyDescent="0.15">
      <c r="B59" s="388"/>
    </row>
    <row r="60" spans="1:2" x14ac:dyDescent="0.15">
      <c r="B60" s="388"/>
    </row>
    <row r="61" spans="1:2" x14ac:dyDescent="0.15">
      <c r="B61" s="388"/>
    </row>
    <row r="65" spans="2:2" x14ac:dyDescent="0.15">
      <c r="B65" s="389"/>
    </row>
    <row r="66" spans="2:2" x14ac:dyDescent="0.15">
      <c r="B66" s="389"/>
    </row>
    <row r="67" spans="2:2" x14ac:dyDescent="0.15">
      <c r="B67" s="389"/>
    </row>
    <row r="68" spans="2:2" x14ac:dyDescent="0.15">
      <c r="B68" s="389"/>
    </row>
    <row r="69" spans="2:2" x14ac:dyDescent="0.15">
      <c r="B69" s="389"/>
    </row>
    <row r="70" spans="2:2" x14ac:dyDescent="0.15">
      <c r="B70" s="389"/>
    </row>
    <row r="71" spans="2:2" x14ac:dyDescent="0.15">
      <c r="B71" s="389"/>
    </row>
  </sheetData>
  <mergeCells count="7">
    <mergeCell ref="A50:B50"/>
    <mergeCell ref="A1:B1"/>
    <mergeCell ref="A2:B2"/>
    <mergeCell ref="A3:B3"/>
    <mergeCell ref="A4:B4"/>
    <mergeCell ref="A5:B5"/>
    <mergeCell ref="A49:B49"/>
  </mergeCells>
  <pageMargins left="1.05" right="1.05" top="0.5" bottom="0.25"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32"/>
  <sheetViews>
    <sheetView showGridLines="0" view="pageLayout" zoomScale="160" zoomScaleNormal="205" zoomScaleSheetLayoutView="100" zoomScalePageLayoutView="160" workbookViewId="0">
      <selection sqref="A1:C1"/>
    </sheetView>
  </sheetViews>
  <sheetFormatPr defaultColWidth="9.140625" defaultRowHeight="12.75" x14ac:dyDescent="0.2"/>
  <cols>
    <col min="1" max="1" width="10.42578125" style="1" customWidth="1"/>
    <col min="2" max="2" width="11.85546875" style="1" customWidth="1"/>
    <col min="3" max="3" width="10.140625" style="1" customWidth="1"/>
    <col min="4" max="4" width="13.7109375" style="1" customWidth="1"/>
    <col min="5" max="16384" width="9.140625" style="1"/>
  </cols>
  <sheetData>
    <row r="1" spans="1:3" ht="10.7" customHeight="1" x14ac:dyDescent="0.2">
      <c r="A1" s="466" t="s">
        <v>311</v>
      </c>
      <c r="B1" s="466"/>
      <c r="C1" s="466"/>
    </row>
    <row r="2" spans="1:3" ht="37.5" customHeight="1" x14ac:dyDescent="0.2">
      <c r="A2" s="470" t="s">
        <v>437</v>
      </c>
      <c r="B2" s="470"/>
      <c r="C2" s="470"/>
    </row>
    <row r="3" spans="1:3" ht="32.25" customHeight="1" x14ac:dyDescent="0.2">
      <c r="A3" s="467" t="s">
        <v>472</v>
      </c>
      <c r="B3" s="467"/>
      <c r="C3" s="467"/>
    </row>
    <row r="4" spans="1:3" ht="7.35" customHeight="1" x14ac:dyDescent="0.2">
      <c r="A4" s="5"/>
      <c r="B4" s="5"/>
      <c r="C4" s="5"/>
    </row>
    <row r="5" spans="1:3" ht="18" customHeight="1" x14ac:dyDescent="0.2">
      <c r="A5" s="468" t="s">
        <v>426</v>
      </c>
      <c r="B5" s="469"/>
      <c r="C5" s="469"/>
    </row>
    <row r="6" spans="1:3" ht="9.1999999999999993" customHeight="1" x14ac:dyDescent="0.2">
      <c r="A6" s="2"/>
      <c r="B6" s="8" t="s">
        <v>528</v>
      </c>
      <c r="C6" s="8" t="s">
        <v>294</v>
      </c>
    </row>
    <row r="7" spans="1:3" ht="9.1999999999999993" customHeight="1" x14ac:dyDescent="0.2">
      <c r="A7" s="48" t="s">
        <v>521</v>
      </c>
      <c r="B7" s="235">
        <v>274788007</v>
      </c>
      <c r="C7" s="62">
        <v>86.9</v>
      </c>
    </row>
    <row r="8" spans="1:3" ht="9.1999999999999993" customHeight="1" x14ac:dyDescent="0.2">
      <c r="A8" s="48" t="s">
        <v>3</v>
      </c>
      <c r="B8" s="235">
        <v>41340832</v>
      </c>
      <c r="C8" s="62">
        <v>13.1</v>
      </c>
    </row>
    <row r="9" spans="1:3" ht="9.1999999999999993" customHeight="1" x14ac:dyDescent="0.2">
      <c r="A9" s="50" t="s">
        <v>303</v>
      </c>
      <c r="B9" s="236">
        <v>19324406</v>
      </c>
      <c r="C9" s="238">
        <f t="shared" ref="C9:C10" si="0">(B9/B$11)*100</f>
        <v>6.1128260430551862</v>
      </c>
    </row>
    <row r="10" spans="1:3" ht="9" customHeight="1" thickBot="1" x14ac:dyDescent="0.25">
      <c r="A10" s="72" t="s">
        <v>317</v>
      </c>
      <c r="B10" s="237">
        <v>22016426</v>
      </c>
      <c r="C10" s="239">
        <f t="shared" si="0"/>
        <v>6.9643839105738774</v>
      </c>
    </row>
    <row r="11" spans="1:3" ht="9.1999999999999993" customHeight="1" x14ac:dyDescent="0.2">
      <c r="A11" s="73" t="s">
        <v>1</v>
      </c>
      <c r="B11" s="77">
        <v>316128839</v>
      </c>
      <c r="C11" s="78">
        <v>100</v>
      </c>
    </row>
    <row r="12" spans="1:3" ht="24" customHeight="1" x14ac:dyDescent="0.2">
      <c r="A12" s="471" t="s">
        <v>487</v>
      </c>
      <c r="B12" s="472"/>
      <c r="C12" s="472"/>
    </row>
    <row r="13" spans="1:3" ht="18" customHeight="1" x14ac:dyDescent="0.2">
      <c r="A13" s="473"/>
      <c r="B13" s="473"/>
      <c r="C13" s="473"/>
    </row>
    <row r="14" spans="1:3" ht="9.1999999999999993" customHeight="1" x14ac:dyDescent="0.2">
      <c r="A14" s="6"/>
      <c r="B14" s="7"/>
      <c r="C14" s="7"/>
    </row>
    <row r="16" spans="1:3" ht="13.5" customHeight="1" x14ac:dyDescent="0.2">
      <c r="B16" s="417"/>
    </row>
    <row r="17" spans="1:6" x14ac:dyDescent="0.2">
      <c r="B17" s="3"/>
    </row>
    <row r="18" spans="1:6" x14ac:dyDescent="0.2">
      <c r="B18" s="3"/>
    </row>
    <row r="22" spans="1:6" x14ac:dyDescent="0.2">
      <c r="A22" s="4"/>
    </row>
    <row r="23" spans="1:6" x14ac:dyDescent="0.2">
      <c r="B23" s="2"/>
      <c r="C23" s="2"/>
      <c r="D23" s="2"/>
      <c r="E23" s="2"/>
    </row>
    <row r="24" spans="1:6" x14ac:dyDescent="0.2">
      <c r="B24" s="2"/>
      <c r="C24" s="2"/>
      <c r="D24" s="2"/>
      <c r="E24" s="2"/>
    </row>
    <row r="25" spans="1:6" x14ac:dyDescent="0.2">
      <c r="B25" s="464"/>
      <c r="C25" s="464"/>
      <c r="D25" s="464"/>
      <c r="E25" s="464"/>
      <c r="F25" s="51"/>
    </row>
    <row r="26" spans="1:6" x14ac:dyDescent="0.2">
      <c r="B26" s="350"/>
      <c r="C26" s="52"/>
      <c r="D26" s="52"/>
      <c r="E26" s="52"/>
      <c r="F26" s="51"/>
    </row>
    <row r="27" spans="1:6" x14ac:dyDescent="0.2">
      <c r="B27" s="465"/>
      <c r="C27" s="54"/>
      <c r="D27" s="55"/>
      <c r="E27" s="55"/>
      <c r="F27" s="51"/>
    </row>
    <row r="28" spans="1:6" x14ac:dyDescent="0.2">
      <c r="B28" s="465"/>
      <c r="C28" s="54"/>
      <c r="D28" s="55"/>
      <c r="E28" s="55"/>
      <c r="F28" s="51"/>
    </row>
    <row r="29" spans="1:6" x14ac:dyDescent="0.2">
      <c r="B29" s="465"/>
      <c r="C29" s="54"/>
      <c r="D29" s="55"/>
      <c r="E29" s="53"/>
      <c r="F29" s="51"/>
    </row>
    <row r="30" spans="1:6" x14ac:dyDescent="0.2">
      <c r="B30" s="2"/>
      <c r="C30" s="2"/>
      <c r="D30" s="2"/>
      <c r="E30" s="2"/>
    </row>
    <row r="31" spans="1:6" x14ac:dyDescent="0.2">
      <c r="B31" s="2"/>
      <c r="C31" s="2"/>
      <c r="D31" s="2"/>
      <c r="E31" s="2"/>
    </row>
    <row r="32" spans="1:6" x14ac:dyDescent="0.2">
      <c r="B32" s="2"/>
      <c r="C32" s="2"/>
      <c r="D32" s="2"/>
      <c r="E32" s="2"/>
    </row>
  </sheetData>
  <mergeCells count="8">
    <mergeCell ref="B25:E25"/>
    <mergeCell ref="B27:B29"/>
    <mergeCell ref="A1:C1"/>
    <mergeCell ref="A3:C3"/>
    <mergeCell ref="A5:C5"/>
    <mergeCell ref="A2:C2"/>
    <mergeCell ref="A12:C12"/>
    <mergeCell ref="A13:C13"/>
  </mergeCells>
  <phoneticPr fontId="6" type="noConversion"/>
  <pageMargins left="1.05" right="1.05" top="0.5" bottom="0.25" header="0" footer="0"/>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Y31"/>
  <sheetViews>
    <sheetView showGridLines="0" view="pageLayout" zoomScale="160" zoomScaleNormal="130" zoomScaleSheetLayoutView="100" zoomScalePageLayoutView="160" workbookViewId="0">
      <selection sqref="A1:C1"/>
    </sheetView>
  </sheetViews>
  <sheetFormatPr defaultRowHeight="8.25" x14ac:dyDescent="0.15"/>
  <cols>
    <col min="1" max="1" width="15.5703125" style="2" customWidth="1"/>
    <col min="2" max="2" width="10.85546875" style="2" customWidth="1"/>
    <col min="3" max="3" width="12" style="2" customWidth="1"/>
    <col min="4" max="16384" width="9.140625" style="2"/>
  </cols>
  <sheetData>
    <row r="1" spans="1:25" ht="10.5" customHeight="1" x14ac:dyDescent="0.15">
      <c r="A1" s="466" t="s">
        <v>580</v>
      </c>
      <c r="B1" s="466"/>
      <c r="C1" s="466"/>
    </row>
    <row r="2" spans="1:25" ht="21.75" customHeight="1" x14ac:dyDescent="0.15">
      <c r="A2" s="470" t="s">
        <v>419</v>
      </c>
      <c r="B2" s="470"/>
      <c r="C2" s="470"/>
    </row>
    <row r="3" spans="1:25" ht="18" customHeight="1" x14ac:dyDescent="0.15">
      <c r="A3" s="479" t="s">
        <v>473</v>
      </c>
      <c r="B3" s="480"/>
      <c r="C3" s="480"/>
      <c r="G3" s="24"/>
      <c r="H3" s="24"/>
    </row>
    <row r="4" spans="1:25" s="23" customFormat="1" ht="6.75" customHeight="1" x14ac:dyDescent="0.15">
      <c r="A4" s="477"/>
      <c r="B4" s="477"/>
      <c r="C4" s="477"/>
      <c r="D4" s="24"/>
      <c r="E4" s="24"/>
      <c r="F4" s="24"/>
      <c r="G4" s="24"/>
      <c r="H4" s="24"/>
      <c r="I4" s="24"/>
      <c r="J4" s="24"/>
      <c r="K4" s="24"/>
      <c r="L4" s="24"/>
      <c r="M4" s="24"/>
      <c r="N4" s="24"/>
      <c r="O4" s="24"/>
      <c r="P4" s="24"/>
      <c r="Q4" s="24"/>
      <c r="R4" s="24"/>
      <c r="S4" s="24"/>
      <c r="T4" s="24"/>
      <c r="U4" s="24"/>
      <c r="V4" s="24"/>
      <c r="W4" s="24"/>
      <c r="X4" s="24"/>
      <c r="Y4" s="24"/>
    </row>
    <row r="5" spans="1:25" ht="18" customHeight="1" x14ac:dyDescent="0.15">
      <c r="A5" s="468" t="s">
        <v>477</v>
      </c>
      <c r="B5" s="469"/>
      <c r="C5" s="469"/>
      <c r="G5" s="24"/>
      <c r="H5" s="24"/>
      <c r="I5" s="24"/>
      <c r="J5" s="24"/>
      <c r="K5" s="24"/>
      <c r="L5" s="24"/>
      <c r="M5" s="24"/>
      <c r="N5" s="24"/>
      <c r="O5" s="24"/>
      <c r="P5" s="24"/>
      <c r="Q5" s="24"/>
      <c r="R5" s="24"/>
      <c r="S5" s="24"/>
      <c r="T5" s="24"/>
      <c r="U5" s="24"/>
      <c r="V5" s="24"/>
      <c r="W5" s="24"/>
      <c r="X5" s="24"/>
      <c r="Y5" s="24"/>
    </row>
    <row r="6" spans="1:25" ht="9" customHeight="1" x14ac:dyDescent="0.15">
      <c r="A6" s="28"/>
      <c r="B6" s="8" t="s">
        <v>528</v>
      </c>
      <c r="C6" s="147" t="s">
        <v>294</v>
      </c>
    </row>
    <row r="7" spans="1:25" ht="9.1999999999999993" customHeight="1" x14ac:dyDescent="0.15">
      <c r="A7" s="26" t="s">
        <v>59</v>
      </c>
      <c r="B7" s="30">
        <v>11556478</v>
      </c>
      <c r="C7" s="390">
        <v>28</v>
      </c>
      <c r="D7" s="20"/>
      <c r="E7" s="20"/>
    </row>
    <row r="8" spans="1:25" ht="9.1999999999999993" customHeight="1" x14ac:dyDescent="0.15">
      <c r="A8" s="26" t="s">
        <v>63</v>
      </c>
      <c r="B8" s="30">
        <v>10678521</v>
      </c>
      <c r="C8" s="390">
        <v>25.8</v>
      </c>
      <c r="D8" s="20"/>
      <c r="E8" s="20"/>
    </row>
    <row r="9" spans="1:25" ht="9.1999999999999993" customHeight="1" x14ac:dyDescent="0.15">
      <c r="A9" s="26" t="s">
        <v>481</v>
      </c>
      <c r="B9" s="30">
        <v>5863265</v>
      </c>
      <c r="C9" s="390">
        <v>14.2</v>
      </c>
      <c r="D9" s="20"/>
      <c r="E9" s="20"/>
    </row>
    <row r="10" spans="1:25" ht="9.1999999999999993" customHeight="1" x14ac:dyDescent="0.15">
      <c r="A10" s="26" t="s">
        <v>61</v>
      </c>
      <c r="B10" s="30">
        <v>3963925</v>
      </c>
      <c r="C10" s="390">
        <v>9.6</v>
      </c>
      <c r="D10" s="20"/>
      <c r="E10" s="20"/>
    </row>
    <row r="11" spans="1:25" ht="9.1999999999999993" customHeight="1" x14ac:dyDescent="0.15">
      <c r="A11" s="26" t="s">
        <v>60</v>
      </c>
      <c r="B11" s="30">
        <v>3167575</v>
      </c>
      <c r="C11" s="390">
        <v>7.7</v>
      </c>
      <c r="D11" s="20"/>
      <c r="E11" s="20"/>
    </row>
    <row r="12" spans="1:25" ht="9.1999999999999993" customHeight="1" x14ac:dyDescent="0.15">
      <c r="A12" s="26" t="s">
        <v>62</v>
      </c>
      <c r="B12" s="30">
        <v>2756928</v>
      </c>
      <c r="C12" s="390">
        <v>6.7</v>
      </c>
      <c r="D12" s="20"/>
      <c r="E12" s="20"/>
    </row>
    <row r="13" spans="1:25" ht="9.1999999999999993" customHeight="1" x14ac:dyDescent="0.15">
      <c r="A13" s="26" t="s">
        <v>58</v>
      </c>
      <c r="B13" s="30">
        <v>1632562</v>
      </c>
      <c r="C13" s="390">
        <v>3.9</v>
      </c>
      <c r="D13" s="20"/>
      <c r="E13" s="20"/>
    </row>
    <row r="14" spans="1:25" ht="9.1999999999999993" customHeight="1" x14ac:dyDescent="0.15">
      <c r="A14" s="26" t="s">
        <v>480</v>
      </c>
      <c r="B14" s="30">
        <v>1506529</v>
      </c>
      <c r="C14" s="390">
        <v>3.6</v>
      </c>
      <c r="D14" s="20"/>
      <c r="E14" s="20"/>
    </row>
    <row r="15" spans="1:25" ht="9.1999999999999993" customHeight="1" thickBot="1" x14ac:dyDescent="0.2">
      <c r="A15" s="75" t="s">
        <v>195</v>
      </c>
      <c r="B15" s="76">
        <v>215049</v>
      </c>
      <c r="C15" s="391">
        <v>0.5</v>
      </c>
      <c r="D15" s="20"/>
      <c r="E15" s="20"/>
    </row>
    <row r="16" spans="1:25" ht="9.1999999999999993" customHeight="1" x14ac:dyDescent="0.15">
      <c r="A16" s="73" t="s">
        <v>1</v>
      </c>
      <c r="B16" s="77">
        <v>41340832</v>
      </c>
      <c r="C16" s="392">
        <v>100</v>
      </c>
      <c r="D16" s="20"/>
      <c r="E16" s="20"/>
    </row>
    <row r="17" spans="1:4" ht="23.25" customHeight="1" x14ac:dyDescent="0.15">
      <c r="A17" s="478" t="s">
        <v>312</v>
      </c>
      <c r="B17" s="478"/>
      <c r="C17" s="478"/>
      <c r="D17" s="20"/>
    </row>
    <row r="18" spans="1:4" s="25" customFormat="1" ht="21.75" customHeight="1" x14ac:dyDescent="0.15">
      <c r="A18" s="475" t="s">
        <v>487</v>
      </c>
      <c r="B18" s="476"/>
      <c r="C18" s="476"/>
    </row>
    <row r="19" spans="1:4" ht="18" customHeight="1" x14ac:dyDescent="0.15">
      <c r="A19" s="474"/>
      <c r="B19" s="474"/>
      <c r="C19" s="474"/>
    </row>
    <row r="20" spans="1:4" ht="13.5" customHeight="1" x14ac:dyDescent="0.15">
      <c r="A20" s="21"/>
      <c r="C20" s="22"/>
    </row>
    <row r="31" spans="1:4" ht="13.5" customHeight="1" x14ac:dyDescent="0.15"/>
  </sheetData>
  <mergeCells count="8">
    <mergeCell ref="A1:C1"/>
    <mergeCell ref="A19:C19"/>
    <mergeCell ref="A18:C18"/>
    <mergeCell ref="A2:C2"/>
    <mergeCell ref="A4:C4"/>
    <mergeCell ref="A5:C5"/>
    <mergeCell ref="A17:C17"/>
    <mergeCell ref="A3:C3"/>
  </mergeCells>
  <phoneticPr fontId="6" type="noConversion"/>
  <pageMargins left="1.05" right="1.05" top="0.5" bottom="0.25" header="0" footer="0"/>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30"/>
  <sheetViews>
    <sheetView showGridLines="0" view="pageLayout" zoomScale="160" zoomScaleNormal="100" zoomScaleSheetLayoutView="100" zoomScalePageLayoutView="160" workbookViewId="0">
      <selection sqref="A1:E1"/>
    </sheetView>
  </sheetViews>
  <sheetFormatPr defaultRowHeight="8.25" x14ac:dyDescent="0.15"/>
  <cols>
    <col min="1" max="1" width="15" style="2" customWidth="1"/>
    <col min="2" max="4" width="9.85546875" style="2" customWidth="1"/>
    <col min="5" max="5" width="9.5703125" style="2" customWidth="1"/>
    <col min="6" max="16384" width="9.140625" style="2"/>
  </cols>
  <sheetData>
    <row r="1" spans="1:7" ht="10.5" customHeight="1" x14ac:dyDescent="0.15">
      <c r="A1" s="466" t="s">
        <v>581</v>
      </c>
      <c r="B1" s="466"/>
      <c r="C1" s="466"/>
      <c r="D1" s="466"/>
      <c r="E1" s="466"/>
      <c r="F1" s="9"/>
      <c r="G1" s="9"/>
    </row>
    <row r="2" spans="1:7" ht="21.75" customHeight="1" x14ac:dyDescent="0.15">
      <c r="A2" s="483" t="s">
        <v>424</v>
      </c>
      <c r="B2" s="484"/>
      <c r="C2" s="484"/>
      <c r="D2" s="484"/>
      <c r="E2" s="484"/>
    </row>
    <row r="3" spans="1:7" ht="18" customHeight="1" x14ac:dyDescent="0.15">
      <c r="A3" s="482" t="s">
        <v>425</v>
      </c>
      <c r="B3" s="482"/>
      <c r="C3" s="482"/>
      <c r="D3" s="482"/>
      <c r="E3" s="482"/>
      <c r="F3" s="33"/>
    </row>
    <row r="4" spans="1:7" ht="6.75" customHeight="1" x14ac:dyDescent="0.15">
      <c r="A4" s="477"/>
      <c r="B4" s="477"/>
      <c r="C4" s="477"/>
      <c r="D4" s="477"/>
      <c r="E4" s="477"/>
    </row>
    <row r="5" spans="1:7" ht="18" customHeight="1" x14ac:dyDescent="0.15">
      <c r="A5" s="468" t="s">
        <v>426</v>
      </c>
      <c r="B5" s="469"/>
      <c r="C5" s="469"/>
      <c r="D5" s="469"/>
      <c r="E5" s="469"/>
    </row>
    <row r="6" spans="1:7" ht="18.75" customHeight="1" x14ac:dyDescent="0.15">
      <c r="B6" s="18" t="s">
        <v>64</v>
      </c>
      <c r="C6" s="200" t="s">
        <v>519</v>
      </c>
      <c r="D6" s="182" t="s">
        <v>65</v>
      </c>
      <c r="E6" s="182" t="s">
        <v>364</v>
      </c>
    </row>
    <row r="7" spans="1:7" ht="9" customHeight="1" x14ac:dyDescent="0.15">
      <c r="A7" s="26" t="s">
        <v>2</v>
      </c>
      <c r="B7" s="38">
        <v>53964235</v>
      </c>
      <c r="C7" s="38">
        <v>34981280</v>
      </c>
      <c r="D7" s="38">
        <v>18982955</v>
      </c>
      <c r="E7" s="29">
        <v>35.176918559999997</v>
      </c>
      <c r="F7" s="19"/>
    </row>
    <row r="8" spans="1:7" ht="9" customHeight="1" x14ac:dyDescent="0.15">
      <c r="A8" s="26" t="s">
        <v>45</v>
      </c>
      <c r="B8" s="38">
        <v>197391758</v>
      </c>
      <c r="C8" s="38">
        <v>189707120</v>
      </c>
      <c r="D8" s="38">
        <v>7684638</v>
      </c>
      <c r="E8" s="29">
        <v>3.8930895990000001</v>
      </c>
      <c r="F8" s="19"/>
    </row>
    <row r="9" spans="1:7" ht="9" customHeight="1" x14ac:dyDescent="0.15">
      <c r="A9" s="26" t="s">
        <v>46</v>
      </c>
      <c r="B9" s="38">
        <v>38851242</v>
      </c>
      <c r="C9" s="38">
        <v>35579486</v>
      </c>
      <c r="D9" s="38">
        <v>3271756</v>
      </c>
      <c r="E9" s="29">
        <v>8.4212391459999996</v>
      </c>
      <c r="F9" s="19"/>
    </row>
    <row r="10" spans="1:7" ht="9" customHeight="1" x14ac:dyDescent="0.15">
      <c r="A10" s="184" t="s">
        <v>367</v>
      </c>
      <c r="B10" s="30">
        <v>15825473</v>
      </c>
      <c r="C10" s="30">
        <v>5282711</v>
      </c>
      <c r="D10" s="30">
        <v>10542762</v>
      </c>
      <c r="E10" s="217">
        <v>66.618937709999997</v>
      </c>
      <c r="F10" s="19"/>
    </row>
    <row r="11" spans="1:7" ht="9" customHeight="1" thickBot="1" x14ac:dyDescent="0.2">
      <c r="A11" s="75" t="s">
        <v>608</v>
      </c>
      <c r="B11" s="76">
        <v>10096131</v>
      </c>
      <c r="C11" s="76">
        <v>9237410</v>
      </c>
      <c r="D11" s="76">
        <v>858721</v>
      </c>
      <c r="E11" s="218">
        <v>8.5054462940000004</v>
      </c>
      <c r="F11" s="37"/>
    </row>
    <row r="12" spans="1:7" ht="9" customHeight="1" x14ac:dyDescent="0.15">
      <c r="A12" s="73" t="s">
        <v>1</v>
      </c>
      <c r="B12" s="80">
        <v>316128839</v>
      </c>
      <c r="C12" s="80">
        <v>274788007</v>
      </c>
      <c r="D12" s="80">
        <v>41340832</v>
      </c>
      <c r="E12" s="78">
        <v>13.07720995</v>
      </c>
      <c r="F12" s="37"/>
    </row>
    <row r="13" spans="1:7" ht="21.75" customHeight="1" x14ac:dyDescent="0.15">
      <c r="A13" s="475" t="s">
        <v>368</v>
      </c>
      <c r="B13" s="475"/>
      <c r="C13" s="475"/>
      <c r="D13" s="475"/>
      <c r="E13" s="475"/>
      <c r="F13" s="37"/>
    </row>
    <row r="14" spans="1:7" s="28" customFormat="1" ht="21" customHeight="1" x14ac:dyDescent="0.2">
      <c r="A14" s="475" t="s">
        <v>488</v>
      </c>
      <c r="B14" s="476"/>
      <c r="C14" s="476"/>
      <c r="D14" s="476"/>
      <c r="E14" s="476"/>
    </row>
    <row r="15" spans="1:7" ht="18" customHeight="1" x14ac:dyDescent="0.15">
      <c r="A15" s="481"/>
      <c r="B15" s="481"/>
      <c r="C15" s="481"/>
      <c r="D15" s="481"/>
      <c r="E15" s="481"/>
    </row>
    <row r="16" spans="1:7" ht="12.75" customHeight="1" x14ac:dyDescent="0.15"/>
    <row r="17" spans="3:7" x14ac:dyDescent="0.15">
      <c r="C17" s="31"/>
    </row>
    <row r="18" spans="3:7" ht="13.5" customHeight="1" x14ac:dyDescent="0.15"/>
    <row r="20" spans="3:7" ht="12.75" customHeight="1" x14ac:dyDescent="0.15"/>
    <row r="30" spans="3:7" x14ac:dyDescent="0.15">
      <c r="G30" s="36"/>
    </row>
  </sheetData>
  <mergeCells count="8">
    <mergeCell ref="A15:E15"/>
    <mergeCell ref="A1:E1"/>
    <mergeCell ref="A3:E3"/>
    <mergeCell ref="A14:E14"/>
    <mergeCell ref="A2:E2"/>
    <mergeCell ref="A4:E4"/>
    <mergeCell ref="A5:E5"/>
    <mergeCell ref="A13:E13"/>
  </mergeCells>
  <phoneticPr fontId="6" type="noConversion"/>
  <pageMargins left="1.05" right="1.05" top="0.5" bottom="0.25" header="0"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18"/>
  <sheetViews>
    <sheetView showGridLines="0" view="pageLayout" zoomScale="160" zoomScaleNormal="145" zoomScaleSheetLayoutView="100" zoomScalePageLayoutView="160" workbookViewId="0">
      <selection sqref="A1:I1"/>
    </sheetView>
  </sheetViews>
  <sheetFormatPr defaultRowHeight="8.25" x14ac:dyDescent="0.15"/>
  <cols>
    <col min="1" max="1" width="24" style="2" customWidth="1"/>
    <col min="2" max="2" width="10.42578125" style="2" bestFit="1" customWidth="1"/>
    <col min="3" max="3" width="8.85546875" style="2" customWidth="1"/>
    <col min="4" max="4" width="0.5703125" style="2" customWidth="1"/>
    <col min="5" max="5" width="10.42578125" style="2" customWidth="1"/>
    <col min="6" max="6" width="9" style="2" customWidth="1"/>
    <col min="7" max="7" width="0.7109375" style="2" customWidth="1"/>
    <col min="8" max="8" width="10.42578125" style="2" customWidth="1"/>
    <col min="9" max="9" width="8.7109375" style="2" customWidth="1"/>
    <col min="10" max="16384" width="9.140625" style="2"/>
  </cols>
  <sheetData>
    <row r="1" spans="1:9" ht="10.5" customHeight="1" x14ac:dyDescent="0.15">
      <c r="A1" s="466" t="s">
        <v>582</v>
      </c>
      <c r="B1" s="466"/>
      <c r="C1" s="466"/>
      <c r="D1" s="466"/>
      <c r="E1" s="466"/>
      <c r="F1" s="466"/>
      <c r="G1" s="466"/>
      <c r="H1" s="466"/>
      <c r="I1" s="466"/>
    </row>
    <row r="2" spans="1:9" ht="12.75" customHeight="1" x14ac:dyDescent="0.15">
      <c r="A2" s="470" t="s">
        <v>420</v>
      </c>
      <c r="B2" s="470"/>
      <c r="C2" s="470"/>
      <c r="D2" s="470"/>
      <c r="E2" s="470"/>
      <c r="F2" s="470"/>
      <c r="G2" s="470"/>
      <c r="H2" s="470"/>
      <c r="I2" s="470"/>
    </row>
    <row r="3" spans="1:9" ht="18" customHeight="1" x14ac:dyDescent="0.15">
      <c r="A3" s="479" t="s">
        <v>427</v>
      </c>
      <c r="B3" s="479"/>
      <c r="C3" s="479"/>
      <c r="D3" s="479"/>
      <c r="E3" s="479"/>
      <c r="F3" s="479"/>
      <c r="G3" s="479"/>
      <c r="H3" s="479"/>
      <c r="I3" s="479"/>
    </row>
    <row r="4" spans="1:9" ht="7.5" customHeight="1" x14ac:dyDescent="0.15">
      <c r="A4" s="485"/>
      <c r="B4" s="485"/>
      <c r="C4" s="485"/>
      <c r="D4" s="485"/>
      <c r="E4" s="485"/>
      <c r="F4" s="485"/>
      <c r="G4" s="485"/>
      <c r="H4" s="485"/>
      <c r="I4" s="485"/>
    </row>
    <row r="5" spans="1:9" s="28" customFormat="1" ht="18" customHeight="1" x14ac:dyDescent="0.2">
      <c r="A5" s="486" t="s">
        <v>426</v>
      </c>
      <c r="B5" s="487"/>
      <c r="C5" s="487"/>
      <c r="D5" s="487"/>
      <c r="E5" s="487"/>
      <c r="F5" s="487"/>
      <c r="G5" s="487"/>
      <c r="H5" s="487"/>
      <c r="I5" s="487"/>
    </row>
    <row r="6" spans="1:9" ht="9.1999999999999993" customHeight="1" x14ac:dyDescent="0.15">
      <c r="A6" s="43"/>
      <c r="B6" s="488" t="s">
        <v>315</v>
      </c>
      <c r="C6" s="488"/>
      <c r="D6" s="69"/>
      <c r="E6" s="488" t="s">
        <v>520</v>
      </c>
      <c r="F6" s="488"/>
      <c r="G6" s="69"/>
      <c r="H6" s="488" t="s">
        <v>316</v>
      </c>
      <c r="I6" s="488"/>
    </row>
    <row r="7" spans="1:9" ht="9.1999999999999993" customHeight="1" x14ac:dyDescent="0.15">
      <c r="B7" s="45" t="s">
        <v>293</v>
      </c>
      <c r="C7" s="189" t="s">
        <v>294</v>
      </c>
      <c r="D7" s="69"/>
      <c r="E7" s="45" t="s">
        <v>293</v>
      </c>
      <c r="F7" s="189" t="s">
        <v>294</v>
      </c>
      <c r="G7" s="69"/>
      <c r="H7" s="45" t="s">
        <v>293</v>
      </c>
      <c r="I7" s="45" t="s">
        <v>294</v>
      </c>
    </row>
    <row r="8" spans="1:9" s="46" customFormat="1" ht="9.1999999999999993" customHeight="1" x14ac:dyDescent="0.15">
      <c r="A8" s="48" t="s">
        <v>295</v>
      </c>
      <c r="B8" s="60">
        <f>SUM(B9:B14)</f>
        <v>306793816</v>
      </c>
      <c r="C8" s="62">
        <f>B8/B16*100</f>
        <v>97.047082756027834</v>
      </c>
      <c r="D8" s="69"/>
      <c r="E8" s="60">
        <f>SUM(E9:E14)</f>
        <v>266385378</v>
      </c>
      <c r="F8" s="62">
        <f t="shared" ref="F8:F15" si="0">E8/$E$16*100</f>
        <v>96.942141292214401</v>
      </c>
      <c r="G8" s="69"/>
      <c r="H8" s="60">
        <f>SUM(H9:H14)</f>
        <v>40408438</v>
      </c>
      <c r="I8" s="62">
        <f t="shared" ref="I8:I15" si="1">H8/$H$16*100</f>
        <v>97.744617234602345</v>
      </c>
    </row>
    <row r="9" spans="1:9" ht="9.1999999999999993" customHeight="1" x14ac:dyDescent="0.15">
      <c r="A9" s="123" t="s">
        <v>296</v>
      </c>
      <c r="B9" s="61">
        <v>232974354</v>
      </c>
      <c r="C9" s="63">
        <f>B9/$B$16*100</f>
        <v>73.696014174777645</v>
      </c>
      <c r="D9" s="69"/>
      <c r="E9" s="61">
        <v>213101541</v>
      </c>
      <c r="F9" s="63">
        <f t="shared" si="0"/>
        <v>77.551252446035619</v>
      </c>
      <c r="G9" s="69"/>
      <c r="H9" s="61">
        <v>19872813</v>
      </c>
      <c r="I9" s="63">
        <f t="shared" si="1"/>
        <v>48.070665341229706</v>
      </c>
    </row>
    <row r="10" spans="1:9" ht="9.1999999999999993" customHeight="1" x14ac:dyDescent="0.15">
      <c r="A10" s="123" t="s">
        <v>297</v>
      </c>
      <c r="B10" s="61">
        <v>39976684</v>
      </c>
      <c r="C10" s="63">
        <f t="shared" ref="C10:C14" si="2">B10/$B$16*100</f>
        <v>12.645693485749968</v>
      </c>
      <c r="D10" s="69"/>
      <c r="E10" s="61">
        <v>36419854</v>
      </c>
      <c r="F10" s="63">
        <f t="shared" si="0"/>
        <v>13.253800410583422</v>
      </c>
      <c r="G10" s="69"/>
      <c r="H10" s="61">
        <v>3556830</v>
      </c>
      <c r="I10" s="63">
        <f t="shared" si="1"/>
        <v>8.6036729981631712</v>
      </c>
    </row>
    <row r="11" spans="1:9" ht="9.1999999999999993" customHeight="1" x14ac:dyDescent="0.15">
      <c r="A11" s="123" t="s">
        <v>298</v>
      </c>
      <c r="B11" s="61">
        <v>2547908</v>
      </c>
      <c r="C11" s="63">
        <f t="shared" si="2"/>
        <v>0.80597139067087775</v>
      </c>
      <c r="D11" s="69"/>
      <c r="E11" s="61">
        <v>2409972</v>
      </c>
      <c r="F11" s="63">
        <f t="shared" si="0"/>
        <v>0.87702954226819663</v>
      </c>
      <c r="G11" s="69"/>
      <c r="H11" s="61">
        <v>137936</v>
      </c>
      <c r="I11" s="63">
        <f t="shared" si="1"/>
        <v>0.33365559744903056</v>
      </c>
    </row>
    <row r="12" spans="1:9" ht="9.1999999999999993" customHeight="1" x14ac:dyDescent="0.15">
      <c r="A12" s="123" t="s">
        <v>299</v>
      </c>
      <c r="B12" s="61">
        <v>16011197</v>
      </c>
      <c r="C12" s="63">
        <f t="shared" si="2"/>
        <v>5.0647694941871473</v>
      </c>
      <c r="D12" s="69"/>
      <c r="E12" s="61">
        <v>5424439</v>
      </c>
      <c r="F12" s="63">
        <f t="shared" si="0"/>
        <v>1.9740450317396858</v>
      </c>
      <c r="G12" s="69"/>
      <c r="H12" s="61">
        <v>10586758</v>
      </c>
      <c r="I12" s="63">
        <f t="shared" si="1"/>
        <v>25.60847831993318</v>
      </c>
    </row>
    <row r="13" spans="1:9" ht="9.1999999999999993" customHeight="1" x14ac:dyDescent="0.15">
      <c r="A13" s="123" t="s">
        <v>300</v>
      </c>
      <c r="B13" s="61">
        <v>512710</v>
      </c>
      <c r="C13" s="63">
        <f t="shared" si="2"/>
        <v>0.1621838746575095</v>
      </c>
      <c r="D13" s="69"/>
      <c r="E13" s="61">
        <v>415038</v>
      </c>
      <c r="F13" s="63">
        <f t="shared" si="0"/>
        <v>0.15103934284875831</v>
      </c>
      <c r="G13" s="69"/>
      <c r="H13" s="61">
        <v>97672</v>
      </c>
      <c r="I13" s="63">
        <f t="shared" si="1"/>
        <v>0.23626036360371266</v>
      </c>
    </row>
    <row r="14" spans="1:9" ht="9.1999999999999993" customHeight="1" x14ac:dyDescent="0.15">
      <c r="A14" s="123" t="s">
        <v>301</v>
      </c>
      <c r="B14" s="61">
        <v>14770963</v>
      </c>
      <c r="C14" s="63">
        <f t="shared" si="2"/>
        <v>4.6724503359846903</v>
      </c>
      <c r="D14" s="69"/>
      <c r="E14" s="61">
        <v>8614534</v>
      </c>
      <c r="F14" s="63">
        <f t="shared" si="0"/>
        <v>3.1349745187387303</v>
      </c>
      <c r="G14" s="69"/>
      <c r="H14" s="61">
        <v>6156429</v>
      </c>
      <c r="I14" s="63">
        <f t="shared" si="1"/>
        <v>14.891884614223535</v>
      </c>
    </row>
    <row r="15" spans="1:9" ht="9.1999999999999993" customHeight="1" thickBot="1" x14ac:dyDescent="0.2">
      <c r="A15" s="71" t="s">
        <v>302</v>
      </c>
      <c r="B15" s="85">
        <v>9335023</v>
      </c>
      <c r="C15" s="62">
        <f>B15/B16*100</f>
        <v>2.952917243972164</v>
      </c>
      <c r="D15" s="69"/>
      <c r="E15" s="85">
        <v>8402629</v>
      </c>
      <c r="F15" s="62">
        <f t="shared" si="0"/>
        <v>3.0578587077855985</v>
      </c>
      <c r="G15" s="69"/>
      <c r="H15" s="85">
        <v>932394</v>
      </c>
      <c r="I15" s="62">
        <f t="shared" si="1"/>
        <v>2.2553827653976581</v>
      </c>
    </row>
    <row r="16" spans="1:9" ht="9.1999999999999993" customHeight="1" x14ac:dyDescent="0.15">
      <c r="A16" s="73" t="s">
        <v>1</v>
      </c>
      <c r="B16" s="80">
        <v>316128839</v>
      </c>
      <c r="C16" s="78">
        <v>100</v>
      </c>
      <c r="D16" s="69"/>
      <c r="E16" s="80">
        <v>274788007</v>
      </c>
      <c r="F16" s="78">
        <v>100</v>
      </c>
      <c r="G16" s="69"/>
      <c r="H16" s="80">
        <v>41340832</v>
      </c>
      <c r="I16" s="78">
        <v>100</v>
      </c>
    </row>
    <row r="17" spans="1:9" ht="10.5" customHeight="1" x14ac:dyDescent="0.15">
      <c r="A17" s="475" t="s">
        <v>487</v>
      </c>
      <c r="B17" s="476"/>
      <c r="C17" s="476"/>
      <c r="D17" s="476"/>
      <c r="E17" s="476"/>
      <c r="F17" s="476"/>
      <c r="G17" s="476"/>
      <c r="H17" s="476"/>
      <c r="I17" s="476"/>
    </row>
    <row r="18" spans="1:9" ht="18" customHeight="1" x14ac:dyDescent="0.15">
      <c r="A18" s="474"/>
      <c r="B18" s="474"/>
      <c r="C18" s="474"/>
      <c r="D18" s="474"/>
      <c r="E18" s="474"/>
      <c r="F18" s="474"/>
      <c r="G18" s="474"/>
      <c r="H18" s="474"/>
      <c r="I18" s="474"/>
    </row>
  </sheetData>
  <mergeCells count="10">
    <mergeCell ref="A18:I18"/>
    <mergeCell ref="A2:I2"/>
    <mergeCell ref="A1:I1"/>
    <mergeCell ref="A4:I4"/>
    <mergeCell ref="A5:I5"/>
    <mergeCell ref="A17:I17"/>
    <mergeCell ref="E6:F6"/>
    <mergeCell ref="H6:I6"/>
    <mergeCell ref="B6:C6"/>
    <mergeCell ref="A3:I3"/>
  </mergeCells>
  <phoneticPr fontId="6" type="noConversion"/>
  <pageMargins left="1.05" right="1.05" top="0.5" bottom="0.25" header="0" footer="0"/>
  <pageSetup orientation="portrait" r:id="rId1"/>
  <headerFooter alignWithMargins="0"/>
  <ignoredErrors>
    <ignoredError sqref="H8 E8 B8"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90"/>
  <sheetViews>
    <sheetView showGridLines="0" view="pageLayout" zoomScale="160" zoomScaleNormal="100" zoomScaleSheetLayoutView="100" zoomScalePageLayoutView="160" workbookViewId="0">
      <selection sqref="A1:K1"/>
    </sheetView>
  </sheetViews>
  <sheetFormatPr defaultColWidth="5.28515625" defaultRowHeight="8.25" x14ac:dyDescent="0.15"/>
  <cols>
    <col min="1" max="1" width="13.5703125" style="2" customWidth="1"/>
    <col min="2" max="2" width="7" style="2" customWidth="1"/>
    <col min="3" max="3" width="5.5703125" style="2" customWidth="1"/>
    <col min="4" max="4" width="0.85546875" style="2" customWidth="1"/>
    <col min="5" max="5" width="14.28515625" style="2" customWidth="1"/>
    <col min="6" max="6" width="7" style="2" customWidth="1"/>
    <col min="7" max="7" width="5.5703125" style="2" customWidth="1"/>
    <col min="8" max="8" width="0.7109375" style="2" customWidth="1"/>
    <col min="9" max="9" width="15" style="2" customWidth="1"/>
    <col min="10" max="10" width="7.5703125" style="2" customWidth="1"/>
    <col min="11" max="11" width="5.85546875" style="2" customWidth="1"/>
    <col min="12" max="16384" width="5.28515625" style="2"/>
  </cols>
  <sheetData>
    <row r="1" spans="1:11" ht="12.75" customHeight="1" x14ac:dyDescent="0.15">
      <c r="A1" s="466" t="s">
        <v>313</v>
      </c>
      <c r="B1" s="466"/>
      <c r="C1" s="466"/>
      <c r="D1" s="466"/>
      <c r="E1" s="466"/>
      <c r="F1" s="466"/>
      <c r="G1" s="466"/>
      <c r="H1" s="466"/>
      <c r="I1" s="466"/>
      <c r="J1" s="466"/>
      <c r="K1" s="466"/>
    </row>
    <row r="2" spans="1:11" ht="12.75" customHeight="1" x14ac:dyDescent="0.15">
      <c r="A2" s="483" t="s">
        <v>420</v>
      </c>
      <c r="B2" s="483"/>
      <c r="C2" s="483"/>
      <c r="D2" s="483"/>
      <c r="E2" s="483"/>
      <c r="F2" s="483"/>
      <c r="G2" s="483"/>
      <c r="H2" s="483"/>
      <c r="I2" s="483"/>
      <c r="J2" s="483"/>
      <c r="K2" s="483"/>
    </row>
    <row r="3" spans="1:11" ht="18" customHeight="1" x14ac:dyDescent="0.15">
      <c r="A3" s="482" t="s">
        <v>421</v>
      </c>
      <c r="B3" s="482"/>
      <c r="C3" s="482"/>
      <c r="D3" s="482"/>
      <c r="E3" s="482"/>
      <c r="F3" s="482"/>
      <c r="G3" s="482"/>
      <c r="H3" s="482"/>
      <c r="I3" s="482"/>
      <c r="J3" s="482"/>
      <c r="K3" s="482"/>
    </row>
    <row r="4" spans="1:11" ht="7.5" customHeight="1" x14ac:dyDescent="0.15">
      <c r="A4" s="477"/>
      <c r="B4" s="477"/>
      <c r="C4" s="477"/>
      <c r="D4" s="477"/>
      <c r="E4" s="477"/>
      <c r="F4" s="477"/>
      <c r="G4" s="477"/>
      <c r="H4" s="477"/>
      <c r="I4" s="477"/>
      <c r="J4" s="477"/>
      <c r="K4" s="477"/>
    </row>
    <row r="5" spans="1:11" ht="10.5" customHeight="1" x14ac:dyDescent="0.15">
      <c r="A5" s="487" t="s">
        <v>422</v>
      </c>
      <c r="B5" s="487"/>
      <c r="C5" s="487"/>
      <c r="D5" s="487"/>
      <c r="E5" s="487"/>
      <c r="F5" s="487"/>
      <c r="G5" s="487"/>
      <c r="H5" s="487"/>
      <c r="I5" s="487"/>
      <c r="J5" s="487"/>
      <c r="K5" s="487"/>
    </row>
    <row r="6" spans="1:11" ht="18" customHeight="1" x14ac:dyDescent="0.15">
      <c r="A6" s="468" t="s">
        <v>423</v>
      </c>
      <c r="B6" s="469"/>
      <c r="C6" s="469"/>
      <c r="D6" s="469"/>
      <c r="E6" s="469"/>
      <c r="F6" s="469"/>
      <c r="G6" s="469"/>
      <c r="H6" s="469"/>
      <c r="I6" s="469"/>
      <c r="J6" s="469"/>
      <c r="K6" s="469"/>
    </row>
    <row r="7" spans="1:11" ht="9" customHeight="1" x14ac:dyDescent="0.15">
      <c r="A7" s="181"/>
      <c r="B7" s="142" t="s">
        <v>68</v>
      </c>
      <c r="C7" s="8" t="s">
        <v>200</v>
      </c>
      <c r="D7" s="183"/>
      <c r="E7" s="183"/>
      <c r="F7" s="142" t="s">
        <v>68</v>
      </c>
      <c r="G7" s="8" t="s">
        <v>200</v>
      </c>
      <c r="H7" s="183"/>
      <c r="I7" s="183"/>
      <c r="J7" s="142" t="s">
        <v>68</v>
      </c>
      <c r="K7" s="8" t="s">
        <v>200</v>
      </c>
    </row>
    <row r="8" spans="1:11" ht="9" customHeight="1" x14ac:dyDescent="0.15">
      <c r="A8" s="26" t="s">
        <v>59</v>
      </c>
      <c r="B8" s="41">
        <v>11556478</v>
      </c>
      <c r="C8" s="42">
        <v>27.954149999999998</v>
      </c>
      <c r="D8" s="39"/>
      <c r="E8" s="40" t="s">
        <v>131</v>
      </c>
      <c r="F8" s="41">
        <v>121340</v>
      </c>
      <c r="G8" s="42">
        <v>0.29351100000000002</v>
      </c>
      <c r="H8" s="38"/>
      <c r="I8" s="26" t="s">
        <v>165</v>
      </c>
      <c r="J8" s="41">
        <v>34690</v>
      </c>
      <c r="K8" s="42">
        <v>8.3912E-2</v>
      </c>
    </row>
    <row r="9" spans="1:11" ht="9" customHeight="1" x14ac:dyDescent="0.15">
      <c r="A9" s="328" t="s">
        <v>71</v>
      </c>
      <c r="B9" s="162">
        <v>2357832</v>
      </c>
      <c r="C9" s="454">
        <v>5.7033975513603599</v>
      </c>
      <c r="D9" s="39"/>
      <c r="E9" s="40" t="s">
        <v>119</v>
      </c>
      <c r="F9" s="41">
        <v>115595</v>
      </c>
      <c r="G9" s="42">
        <v>0.279615</v>
      </c>
      <c r="H9" s="38"/>
      <c r="I9" s="26" t="s">
        <v>162</v>
      </c>
      <c r="J9" s="41">
        <v>34416</v>
      </c>
      <c r="K9" s="42">
        <v>8.3249000000000004E-2</v>
      </c>
    </row>
    <row r="10" spans="1:11" ht="9" customHeight="1" x14ac:dyDescent="0.15">
      <c r="A10" s="328" t="s">
        <v>70</v>
      </c>
      <c r="B10" s="162">
        <v>2036327</v>
      </c>
      <c r="C10" s="454">
        <v>4.9257039999999996</v>
      </c>
      <c r="D10" s="39"/>
      <c r="E10" s="40" t="s">
        <v>143</v>
      </c>
      <c r="F10" s="41">
        <v>113303</v>
      </c>
      <c r="G10" s="42">
        <v>0.27406999999999998</v>
      </c>
      <c r="H10" s="38"/>
      <c r="I10" s="26" t="s">
        <v>606</v>
      </c>
      <c r="J10" s="41">
        <v>34194</v>
      </c>
      <c r="K10" s="42">
        <v>0.1</v>
      </c>
    </row>
    <row r="11" spans="1:11" ht="9" customHeight="1" x14ac:dyDescent="0.15">
      <c r="A11" s="328" t="s">
        <v>69</v>
      </c>
      <c r="B11" s="162">
        <v>1863506</v>
      </c>
      <c r="C11" s="454">
        <v>4.5076640000000001</v>
      </c>
      <c r="D11" s="39"/>
      <c r="E11" s="40" t="s">
        <v>310</v>
      </c>
      <c r="F11" s="41">
        <v>111643</v>
      </c>
      <c r="G11" s="42">
        <v>0.27005499999999999</v>
      </c>
      <c r="H11" s="38"/>
      <c r="I11" s="26" t="s">
        <v>156</v>
      </c>
      <c r="J11" s="41">
        <v>33547</v>
      </c>
      <c r="K11" s="42">
        <v>8.1146999999999997E-2</v>
      </c>
    </row>
    <row r="12" spans="1:11" x14ac:dyDescent="0.15">
      <c r="A12" s="328" t="s">
        <v>72</v>
      </c>
      <c r="B12" s="162">
        <v>1308206</v>
      </c>
      <c r="C12" s="454">
        <v>3.1644399999999999</v>
      </c>
      <c r="D12" s="39"/>
      <c r="E12" s="40" t="s">
        <v>124</v>
      </c>
      <c r="F12" s="41">
        <v>103528</v>
      </c>
      <c r="G12" s="42">
        <v>0.25042599999999998</v>
      </c>
      <c r="H12" s="38"/>
      <c r="I12" s="26" t="s">
        <v>175</v>
      </c>
      <c r="J12" s="41">
        <v>33521</v>
      </c>
      <c r="K12" s="42">
        <v>8.1084000000000003E-2</v>
      </c>
    </row>
    <row r="13" spans="1:11" ht="9" customHeight="1" x14ac:dyDescent="0.15">
      <c r="A13" s="26" t="s">
        <v>76</v>
      </c>
      <c r="B13" s="41">
        <v>1247495</v>
      </c>
      <c r="C13" s="42">
        <v>3.0175860000000001</v>
      </c>
      <c r="D13" s="39"/>
      <c r="E13" s="40" t="s">
        <v>114</v>
      </c>
      <c r="F13" s="41">
        <v>96992</v>
      </c>
      <c r="G13" s="42">
        <v>0.23461599999999999</v>
      </c>
      <c r="H13" s="38"/>
      <c r="I13" s="26" t="s">
        <v>167</v>
      </c>
      <c r="J13" s="41">
        <v>33062</v>
      </c>
      <c r="K13" s="42">
        <v>7.9974000000000003E-2</v>
      </c>
    </row>
    <row r="14" spans="1:11" ht="9" customHeight="1" x14ac:dyDescent="0.15">
      <c r="A14" s="26" t="s">
        <v>75</v>
      </c>
      <c r="B14" s="41">
        <v>1138205</v>
      </c>
      <c r="C14" s="42">
        <v>2.7532220000000001</v>
      </c>
      <c r="D14" s="39"/>
      <c r="E14" s="40" t="s">
        <v>121</v>
      </c>
      <c r="F14" s="41">
        <v>96886</v>
      </c>
      <c r="G14" s="42">
        <v>0.23435900000000001</v>
      </c>
      <c r="H14" s="38"/>
      <c r="I14" s="26" t="s">
        <v>207</v>
      </c>
      <c r="J14" s="41">
        <v>31397</v>
      </c>
      <c r="K14" s="42">
        <v>7.5947000000000001E-2</v>
      </c>
    </row>
    <row r="15" spans="1:11" ht="9" customHeight="1" x14ac:dyDescent="0.15">
      <c r="A15" s="26" t="s">
        <v>74</v>
      </c>
      <c r="B15" s="41">
        <v>1081201</v>
      </c>
      <c r="C15" s="42">
        <v>2.6153339999999998</v>
      </c>
      <c r="D15" s="39"/>
      <c r="E15" s="40" t="s">
        <v>115</v>
      </c>
      <c r="F15" s="41">
        <v>94956</v>
      </c>
      <c r="G15" s="42">
        <v>0.22969100000000001</v>
      </c>
      <c r="H15" s="38"/>
      <c r="I15" s="26" t="s">
        <v>159</v>
      </c>
      <c r="J15" s="41">
        <v>30851</v>
      </c>
      <c r="K15" s="42">
        <v>7.4625999999999998E-2</v>
      </c>
    </row>
    <row r="16" spans="1:11" ht="9" customHeight="1" x14ac:dyDescent="0.15">
      <c r="A16" s="26" t="s">
        <v>78</v>
      </c>
      <c r="B16" s="41">
        <v>1010744</v>
      </c>
      <c r="C16" s="42">
        <v>2.4449049999999999</v>
      </c>
      <c r="D16" s="39"/>
      <c r="E16" s="40" t="s">
        <v>163</v>
      </c>
      <c r="F16" s="41">
        <v>93698</v>
      </c>
      <c r="G16" s="42">
        <v>0.22664799999999999</v>
      </c>
      <c r="H16" s="38"/>
      <c r="I16" s="26" t="s">
        <v>147</v>
      </c>
      <c r="J16" s="41">
        <v>30298</v>
      </c>
      <c r="K16" s="42">
        <v>7.3288000000000006E-2</v>
      </c>
    </row>
    <row r="17" spans="1:11" ht="9" customHeight="1" x14ac:dyDescent="0.15">
      <c r="A17" s="26" t="s">
        <v>81</v>
      </c>
      <c r="B17" s="41">
        <v>900465</v>
      </c>
      <c r="C17" s="42">
        <v>2.1781489999999999</v>
      </c>
      <c r="D17" s="39"/>
      <c r="E17" s="40" t="s">
        <v>118</v>
      </c>
      <c r="F17" s="41">
        <v>89645</v>
      </c>
      <c r="G17" s="42">
        <v>0.21684400000000001</v>
      </c>
      <c r="H17" s="38"/>
      <c r="I17" s="26" t="s">
        <v>161</v>
      </c>
      <c r="J17" s="41">
        <v>29791</v>
      </c>
      <c r="K17" s="42">
        <v>7.2062000000000001E-2</v>
      </c>
    </row>
    <row r="18" spans="1:11" ht="9" customHeight="1" x14ac:dyDescent="0.15">
      <c r="A18" s="26"/>
      <c r="B18" s="41"/>
      <c r="C18" s="42"/>
      <c r="D18" s="39"/>
      <c r="E18" s="40"/>
      <c r="F18" s="41"/>
      <c r="G18" s="42"/>
      <c r="H18" s="38"/>
      <c r="I18" s="26"/>
      <c r="J18" s="41"/>
      <c r="K18" s="42"/>
    </row>
    <row r="19" spans="1:11" ht="9" customHeight="1" x14ac:dyDescent="0.15">
      <c r="A19" s="26" t="s">
        <v>73</v>
      </c>
      <c r="B19" s="41">
        <v>841105</v>
      </c>
      <c r="C19" s="42">
        <v>2.0345620000000002</v>
      </c>
      <c r="D19" s="39"/>
      <c r="E19" s="40" t="s">
        <v>110</v>
      </c>
      <c r="F19" s="41">
        <v>85503</v>
      </c>
      <c r="G19" s="42">
        <v>0.20682500000000001</v>
      </c>
      <c r="H19" s="38"/>
      <c r="I19" s="26" t="s">
        <v>160</v>
      </c>
      <c r="J19" s="41">
        <v>29753</v>
      </c>
      <c r="K19" s="42">
        <v>7.1970000000000006E-2</v>
      </c>
    </row>
    <row r="20" spans="1:11" ht="9" customHeight="1" x14ac:dyDescent="0.15">
      <c r="A20" s="26" t="s">
        <v>80</v>
      </c>
      <c r="B20" s="41">
        <v>705331</v>
      </c>
      <c r="C20" s="42">
        <v>1.7061360000000001</v>
      </c>
      <c r="D20" s="39"/>
      <c r="E20" s="40" t="s">
        <v>139</v>
      </c>
      <c r="F20" s="41">
        <v>84352</v>
      </c>
      <c r="G20" s="42">
        <v>0.20404</v>
      </c>
      <c r="H20" s="38"/>
      <c r="I20" s="26" t="s">
        <v>150</v>
      </c>
      <c r="J20" s="41">
        <v>29191</v>
      </c>
      <c r="K20" s="42">
        <v>7.0610999999999993E-2</v>
      </c>
    </row>
    <row r="21" spans="1:11" ht="9" customHeight="1" x14ac:dyDescent="0.15">
      <c r="A21" s="26" t="s">
        <v>79</v>
      </c>
      <c r="B21" s="41">
        <v>679646</v>
      </c>
      <c r="C21" s="42">
        <v>1.644007</v>
      </c>
      <c r="D21" s="39"/>
      <c r="E21" s="40" t="s">
        <v>170</v>
      </c>
      <c r="F21" s="41">
        <v>82913</v>
      </c>
      <c r="G21" s="42">
        <v>0.20055999999999999</v>
      </c>
      <c r="H21" s="38"/>
      <c r="I21" s="26" t="s">
        <v>151</v>
      </c>
      <c r="J21" s="41">
        <v>28470</v>
      </c>
      <c r="K21" s="42">
        <v>6.8866999999999998E-2</v>
      </c>
    </row>
    <row r="22" spans="1:11" ht="9" customHeight="1" x14ac:dyDescent="0.15">
      <c r="A22" s="26" t="s">
        <v>85</v>
      </c>
      <c r="B22" s="41">
        <v>599612</v>
      </c>
      <c r="C22" s="42">
        <v>1.4504109999999999</v>
      </c>
      <c r="D22" s="39"/>
      <c r="E22" s="40" t="s">
        <v>130</v>
      </c>
      <c r="F22" s="41">
        <v>81200</v>
      </c>
      <c r="G22" s="42">
        <v>0.19641600000000001</v>
      </c>
      <c r="H22" s="38"/>
      <c r="I22" s="26" t="s">
        <v>154</v>
      </c>
      <c r="J22" s="41">
        <v>27539</v>
      </c>
      <c r="K22" s="42">
        <v>6.6614999999999994E-2</v>
      </c>
    </row>
    <row r="23" spans="1:11" ht="9" customHeight="1" x14ac:dyDescent="0.15">
      <c r="A23" s="26" t="s">
        <v>77</v>
      </c>
      <c r="B23" s="41">
        <v>591138</v>
      </c>
      <c r="C23" s="42">
        <v>1.429913</v>
      </c>
      <c r="D23" s="39"/>
      <c r="E23" s="40" t="s">
        <v>136</v>
      </c>
      <c r="F23" s="41">
        <v>80834</v>
      </c>
      <c r="G23" s="42">
        <v>0.19553100000000001</v>
      </c>
      <c r="H23" s="38"/>
      <c r="I23" s="184" t="s">
        <v>194</v>
      </c>
      <c r="J23" s="41">
        <v>26389</v>
      </c>
      <c r="K23" s="42">
        <v>6.3833000000000001E-2</v>
      </c>
    </row>
    <row r="24" spans="1:11" ht="9" customHeight="1" x14ac:dyDescent="0.15">
      <c r="A24" s="26" t="s">
        <v>91</v>
      </c>
      <c r="B24" s="41">
        <v>539194</v>
      </c>
      <c r="C24" s="42">
        <v>1.304265</v>
      </c>
      <c r="D24" s="39"/>
      <c r="E24" s="40" t="s">
        <v>123</v>
      </c>
      <c r="F24" s="41">
        <v>80769</v>
      </c>
      <c r="G24" s="42">
        <v>0.19537299999999999</v>
      </c>
      <c r="H24" s="38"/>
      <c r="I24" s="26" t="s">
        <v>406</v>
      </c>
      <c r="J24" s="41">
        <v>26022</v>
      </c>
      <c r="K24" s="42">
        <v>6.2945000000000001E-2</v>
      </c>
    </row>
    <row r="25" spans="1:11" ht="9" customHeight="1" x14ac:dyDescent="0.15">
      <c r="A25" s="26" t="s">
        <v>88</v>
      </c>
      <c r="B25" s="41">
        <v>439688</v>
      </c>
      <c r="C25" s="42">
        <v>1.0635680000000001</v>
      </c>
      <c r="D25" s="39"/>
      <c r="E25" s="40" t="s">
        <v>149</v>
      </c>
      <c r="F25" s="41">
        <v>79671</v>
      </c>
      <c r="G25" s="42">
        <v>0.192717</v>
      </c>
      <c r="H25" s="38"/>
      <c r="I25" s="26" t="s">
        <v>178</v>
      </c>
      <c r="J25" s="41">
        <v>25403</v>
      </c>
      <c r="K25" s="42">
        <v>6.1448000000000003E-2</v>
      </c>
    </row>
    <row r="26" spans="1:11" ht="9" customHeight="1" x14ac:dyDescent="0.15">
      <c r="A26" s="26" t="s">
        <v>84</v>
      </c>
      <c r="B26" s="41">
        <v>438465</v>
      </c>
      <c r="C26" s="42">
        <v>1.0606100000000001</v>
      </c>
      <c r="D26" s="39"/>
      <c r="E26" s="40" t="s">
        <v>205</v>
      </c>
      <c r="F26" s="41">
        <v>79115</v>
      </c>
      <c r="G26" s="42">
        <v>0.19137299999999999</v>
      </c>
      <c r="H26" s="38"/>
      <c r="I26" s="26" t="s">
        <v>379</v>
      </c>
      <c r="J26" s="41">
        <v>25061</v>
      </c>
      <c r="K26" s="42">
        <v>6.062E-2</v>
      </c>
    </row>
    <row r="27" spans="1:11" ht="9" customHeight="1" x14ac:dyDescent="0.15">
      <c r="A27" s="26" t="s">
        <v>93</v>
      </c>
      <c r="B27" s="41">
        <v>432108</v>
      </c>
      <c r="C27" s="42">
        <v>1.0452330000000001</v>
      </c>
      <c r="D27" s="39"/>
      <c r="E27" s="40" t="s">
        <v>134</v>
      </c>
      <c r="F27" s="41">
        <v>78093</v>
      </c>
      <c r="G27" s="42">
        <v>0.18890000000000001</v>
      </c>
      <c r="H27" s="38"/>
      <c r="I27" s="26" t="s">
        <v>0</v>
      </c>
      <c r="J27" s="41">
        <v>24886</v>
      </c>
      <c r="K27" s="42">
        <v>6.0197000000000001E-2</v>
      </c>
    </row>
    <row r="28" spans="1:11" ht="9" customHeight="1" x14ac:dyDescent="0.15">
      <c r="A28" s="26" t="s">
        <v>86</v>
      </c>
      <c r="B28" s="41">
        <v>385559</v>
      </c>
      <c r="C28" s="42">
        <v>0.93263499999999999</v>
      </c>
      <c r="D28" s="39"/>
      <c r="E28" s="40" t="s">
        <v>187</v>
      </c>
      <c r="F28" s="41">
        <v>77523</v>
      </c>
      <c r="G28" s="42">
        <v>0.18752199999999999</v>
      </c>
      <c r="H28" s="38"/>
      <c r="I28" s="26" t="s">
        <v>158</v>
      </c>
      <c r="J28" s="41">
        <v>23723</v>
      </c>
      <c r="K28" s="42">
        <v>5.7383999999999998E-2</v>
      </c>
    </row>
    <row r="29" spans="1:11" ht="9" customHeight="1" x14ac:dyDescent="0.15">
      <c r="A29" s="26"/>
      <c r="B29" s="41"/>
      <c r="C29" s="42"/>
      <c r="D29" s="39"/>
      <c r="E29" s="40"/>
      <c r="F29" s="41"/>
      <c r="G29" s="42"/>
      <c r="H29" s="38"/>
      <c r="I29" s="26"/>
      <c r="J29" s="41"/>
      <c r="K29" s="42"/>
    </row>
    <row r="30" spans="1:11" ht="9" customHeight="1" x14ac:dyDescent="0.15">
      <c r="A30" s="26" t="s">
        <v>89</v>
      </c>
      <c r="B30" s="41">
        <v>368263</v>
      </c>
      <c r="C30" s="42">
        <v>0.89079699999999995</v>
      </c>
      <c r="D30" s="39"/>
      <c r="E30" s="40" t="s">
        <v>128</v>
      </c>
      <c r="F30" s="41">
        <v>76553</v>
      </c>
      <c r="G30" s="42">
        <v>0.18517500000000001</v>
      </c>
      <c r="H30" s="38"/>
      <c r="I30" s="26" t="s">
        <v>164</v>
      </c>
      <c r="J30" s="41">
        <v>23618</v>
      </c>
      <c r="K30" s="42">
        <v>5.713E-2</v>
      </c>
    </row>
    <row r="31" spans="1:11" ht="9" customHeight="1" x14ac:dyDescent="0.15">
      <c r="A31" s="26" t="s">
        <v>83</v>
      </c>
      <c r="B31" s="41">
        <v>353208</v>
      </c>
      <c r="C31" s="42">
        <v>0.85438000000000003</v>
      </c>
      <c r="D31" s="39"/>
      <c r="E31" s="40" t="s">
        <v>117</v>
      </c>
      <c r="F31" s="41">
        <v>73138</v>
      </c>
      <c r="G31" s="42">
        <v>0.17691499999999999</v>
      </c>
      <c r="H31" s="38"/>
      <c r="I31" s="26" t="s">
        <v>176</v>
      </c>
      <c r="J31" s="41">
        <v>22396</v>
      </c>
      <c r="K31" s="42">
        <v>5.4174E-2</v>
      </c>
    </row>
    <row r="32" spans="1:11" ht="9" customHeight="1" x14ac:dyDescent="0.15">
      <c r="A32" s="26" t="s">
        <v>90</v>
      </c>
      <c r="B32" s="41">
        <v>349209</v>
      </c>
      <c r="C32" s="42">
        <v>0.84470699999999999</v>
      </c>
      <c r="D32" s="39"/>
      <c r="E32" s="40" t="s">
        <v>133</v>
      </c>
      <c r="F32" s="41">
        <v>69350</v>
      </c>
      <c r="G32" s="42">
        <v>0.16775200000000001</v>
      </c>
      <c r="H32" s="38"/>
      <c r="I32" s="26" t="s">
        <v>171</v>
      </c>
      <c r="J32" s="41">
        <v>22006</v>
      </c>
      <c r="K32" s="42">
        <v>5.3231000000000001E-2</v>
      </c>
    </row>
    <row r="33" spans="1:11" ht="9" customHeight="1" x14ac:dyDescent="0.15">
      <c r="A33" s="26" t="s">
        <v>87</v>
      </c>
      <c r="B33" s="41">
        <v>347491</v>
      </c>
      <c r="C33" s="42">
        <v>0.84055199999999997</v>
      </c>
      <c r="D33" s="39"/>
      <c r="E33" s="40" t="s">
        <v>116</v>
      </c>
      <c r="F33" s="41">
        <v>68403</v>
      </c>
      <c r="G33" s="42">
        <v>0.165461</v>
      </c>
      <c r="H33" s="38"/>
      <c r="I33" s="26" t="s">
        <v>168</v>
      </c>
      <c r="J33" s="41">
        <v>21199</v>
      </c>
      <c r="K33" s="42">
        <v>5.1278999999999998E-2</v>
      </c>
    </row>
    <row r="34" spans="1:11" ht="9" customHeight="1" x14ac:dyDescent="0.15">
      <c r="A34" s="26" t="s">
        <v>82</v>
      </c>
      <c r="B34" s="41">
        <v>338008</v>
      </c>
      <c r="C34" s="42">
        <v>0.81761300000000003</v>
      </c>
      <c r="D34" s="39"/>
      <c r="E34" s="40" t="s">
        <v>132</v>
      </c>
      <c r="F34" s="41">
        <v>67461</v>
      </c>
      <c r="G34" s="42">
        <v>0.16318199999999999</v>
      </c>
      <c r="H34" s="38"/>
      <c r="I34" s="26" t="s">
        <v>180</v>
      </c>
      <c r="J34" s="41">
        <v>20557</v>
      </c>
      <c r="K34" s="42" t="s">
        <v>387</v>
      </c>
    </row>
    <row r="35" spans="1:11" ht="9" customHeight="1" x14ac:dyDescent="0.15">
      <c r="A35" s="26" t="s">
        <v>92</v>
      </c>
      <c r="B35" s="41">
        <v>337117</v>
      </c>
      <c r="C35" s="42">
        <v>0.81545800000000002</v>
      </c>
      <c r="D35" s="39"/>
      <c r="E35" s="40" t="s">
        <v>135</v>
      </c>
      <c r="F35" s="41">
        <v>66442</v>
      </c>
      <c r="G35" s="42">
        <v>0.160718</v>
      </c>
      <c r="H35" s="38"/>
      <c r="I35" s="26" t="s">
        <v>177</v>
      </c>
      <c r="J35" s="41">
        <v>18396</v>
      </c>
      <c r="K35" s="42" t="s">
        <v>387</v>
      </c>
    </row>
    <row r="36" spans="1:11" ht="9" customHeight="1" x14ac:dyDescent="0.15">
      <c r="A36" s="26" t="s">
        <v>94</v>
      </c>
      <c r="B36" s="41">
        <v>335776</v>
      </c>
      <c r="C36" s="42">
        <v>0.81221399999999999</v>
      </c>
      <c r="D36" s="39"/>
      <c r="E36" s="40" t="s">
        <v>142</v>
      </c>
      <c r="F36" s="41">
        <v>66098</v>
      </c>
      <c r="G36" s="42">
        <v>0.159886</v>
      </c>
      <c r="H36" s="38"/>
      <c r="I36" s="26" t="s">
        <v>411</v>
      </c>
      <c r="J36" s="41">
        <v>18194</v>
      </c>
      <c r="K36" s="42" t="s">
        <v>387</v>
      </c>
    </row>
    <row r="37" spans="1:11" ht="9" customHeight="1" x14ac:dyDescent="0.15">
      <c r="A37" s="26" t="s">
        <v>204</v>
      </c>
      <c r="B37" s="41">
        <v>299634</v>
      </c>
      <c r="C37" s="42">
        <v>0.72478900000000002</v>
      </c>
      <c r="D37" s="39"/>
      <c r="E37" s="40" t="s">
        <v>127</v>
      </c>
      <c r="F37" s="41">
        <v>64128</v>
      </c>
      <c r="G37" s="42">
        <v>0.15512000000000001</v>
      </c>
      <c r="H37" s="38"/>
      <c r="I37" s="26" t="s">
        <v>179</v>
      </c>
      <c r="J37" s="41">
        <v>18130</v>
      </c>
      <c r="K37" s="42" t="s">
        <v>387</v>
      </c>
    </row>
    <row r="38" spans="1:11" ht="9" customHeight="1" x14ac:dyDescent="0.15">
      <c r="A38" s="26" t="s">
        <v>251</v>
      </c>
      <c r="B38" s="41">
        <v>255248</v>
      </c>
      <c r="C38" s="42">
        <v>0.6</v>
      </c>
      <c r="D38" s="39"/>
      <c r="E38" s="40" t="s">
        <v>206</v>
      </c>
      <c r="F38" s="41">
        <v>52103</v>
      </c>
      <c r="G38" s="42">
        <v>0.12603300000000001</v>
      </c>
      <c r="H38" s="38"/>
      <c r="I38" s="26" t="s">
        <v>407</v>
      </c>
      <c r="J38" s="41">
        <v>17811</v>
      </c>
      <c r="K38" s="42" t="s">
        <v>387</v>
      </c>
    </row>
    <row r="39" spans="1:11" ht="9" customHeight="1" x14ac:dyDescent="0.15">
      <c r="A39" s="26" t="s">
        <v>95</v>
      </c>
      <c r="B39" s="41">
        <v>252593</v>
      </c>
      <c r="C39" s="42">
        <v>0.61100100000000002</v>
      </c>
      <c r="D39" s="39"/>
      <c r="E39" s="40" t="s">
        <v>141</v>
      </c>
      <c r="F39" s="41">
        <v>51828</v>
      </c>
      <c r="G39" s="42">
        <v>0.12536800000000001</v>
      </c>
      <c r="H39" s="38"/>
      <c r="I39" s="26" t="s">
        <v>173</v>
      </c>
      <c r="J39" s="41">
        <v>17794</v>
      </c>
      <c r="K39" s="42" t="s">
        <v>387</v>
      </c>
    </row>
    <row r="40" spans="1:11" ht="9" customHeight="1" x14ac:dyDescent="0.15">
      <c r="A40" s="26"/>
      <c r="B40" s="41"/>
      <c r="C40" s="42"/>
      <c r="D40" s="39"/>
      <c r="E40" s="40"/>
      <c r="F40" s="41"/>
      <c r="G40" s="42"/>
      <c r="H40" s="38"/>
      <c r="I40" s="26"/>
      <c r="J40" s="41"/>
      <c r="K40" s="42"/>
    </row>
    <row r="41" spans="1:11" ht="9" customHeight="1" x14ac:dyDescent="0.15">
      <c r="A41" s="26" t="s">
        <v>96</v>
      </c>
      <c r="B41" s="41">
        <v>237909</v>
      </c>
      <c r="C41" s="42">
        <v>0.57548200000000005</v>
      </c>
      <c r="D41" s="39"/>
      <c r="E41" s="40" t="s">
        <v>145</v>
      </c>
      <c r="F41" s="41">
        <v>51185</v>
      </c>
      <c r="G41" s="42">
        <v>0.12381200000000001</v>
      </c>
      <c r="H41" s="38"/>
      <c r="I41" s="26" t="s">
        <v>169</v>
      </c>
      <c r="J41" s="41">
        <v>17760</v>
      </c>
      <c r="K41" s="42" t="s">
        <v>387</v>
      </c>
    </row>
    <row r="42" spans="1:11" ht="9" customHeight="1" x14ac:dyDescent="0.15">
      <c r="A42" s="26" t="s">
        <v>97</v>
      </c>
      <c r="B42" s="41">
        <v>235916</v>
      </c>
      <c r="C42" s="42">
        <v>0.57066099999999997</v>
      </c>
      <c r="D42" s="39"/>
      <c r="E42" s="40" t="s">
        <v>155</v>
      </c>
      <c r="F42" s="41">
        <v>50955</v>
      </c>
      <c r="G42" s="42">
        <v>0.123256</v>
      </c>
      <c r="H42" s="38"/>
      <c r="I42" s="26" t="s">
        <v>21</v>
      </c>
      <c r="J42" s="41">
        <v>17522</v>
      </c>
      <c r="K42" s="42" t="s">
        <v>387</v>
      </c>
    </row>
    <row r="43" spans="1:11" ht="9" customHeight="1" x14ac:dyDescent="0.15">
      <c r="A43" s="26" t="s">
        <v>107</v>
      </c>
      <c r="B43" s="41">
        <v>227697</v>
      </c>
      <c r="C43" s="42">
        <v>0.55078000000000005</v>
      </c>
      <c r="D43" s="39"/>
      <c r="E43" s="40" t="s">
        <v>137</v>
      </c>
      <c r="F43" s="41">
        <v>49917</v>
      </c>
      <c r="G43" s="42">
        <v>0.12074500000000001</v>
      </c>
      <c r="H43" s="38"/>
      <c r="I43" s="26" t="s">
        <v>152</v>
      </c>
      <c r="J43" s="41">
        <v>17065</v>
      </c>
      <c r="K43" s="42" t="s">
        <v>387</v>
      </c>
    </row>
    <row r="44" spans="1:11" ht="9" customHeight="1" x14ac:dyDescent="0.15">
      <c r="A44" s="26" t="s">
        <v>98</v>
      </c>
      <c r="B44" s="41">
        <v>222089</v>
      </c>
      <c r="C44" s="42">
        <v>0.537215</v>
      </c>
      <c r="D44" s="39"/>
      <c r="E44" s="40" t="s">
        <v>148</v>
      </c>
      <c r="F44" s="41">
        <v>49276</v>
      </c>
      <c r="G44" s="42">
        <v>0.119195</v>
      </c>
      <c r="H44" s="38"/>
      <c r="I44" s="26" t="s">
        <v>409</v>
      </c>
      <c r="J44" s="41">
        <v>16951</v>
      </c>
      <c r="K44" s="42" t="s">
        <v>387</v>
      </c>
    </row>
    <row r="45" spans="1:11" ht="9" customHeight="1" x14ac:dyDescent="0.15">
      <c r="A45" s="26" t="s">
        <v>112</v>
      </c>
      <c r="B45" s="41">
        <v>206810</v>
      </c>
      <c r="C45" s="42">
        <v>0.50025600000000003</v>
      </c>
      <c r="D45" s="39"/>
      <c r="E45" s="40" t="s">
        <v>172</v>
      </c>
      <c r="F45" s="41">
        <v>48113</v>
      </c>
      <c r="G45" s="42">
        <v>0.116381</v>
      </c>
      <c r="H45" s="38"/>
      <c r="I45" s="26" t="s">
        <v>174</v>
      </c>
      <c r="J45" s="41">
        <v>16183</v>
      </c>
      <c r="K45" s="42" t="s">
        <v>387</v>
      </c>
    </row>
    <row r="46" spans="1:11" ht="9" customHeight="1" x14ac:dyDescent="0.15">
      <c r="A46" s="26" t="s">
        <v>122</v>
      </c>
      <c r="B46" s="41">
        <v>199198</v>
      </c>
      <c r="C46" s="42">
        <v>0.48184300000000002</v>
      </c>
      <c r="D46" s="39"/>
      <c r="E46" s="40" t="s">
        <v>111</v>
      </c>
      <c r="F46" s="41">
        <v>47044</v>
      </c>
      <c r="G46" s="42">
        <v>0.11379499999999999</v>
      </c>
      <c r="H46" s="38"/>
      <c r="I46" s="26" t="s">
        <v>181</v>
      </c>
      <c r="J46" s="41">
        <v>15910</v>
      </c>
      <c r="K46" s="42" t="s">
        <v>387</v>
      </c>
    </row>
    <row r="47" spans="1:11" ht="9" customHeight="1" x14ac:dyDescent="0.15">
      <c r="A47" s="26" t="s">
        <v>106</v>
      </c>
      <c r="B47" s="41">
        <v>195520</v>
      </c>
      <c r="C47" s="42">
        <v>0.47294599999999998</v>
      </c>
      <c r="D47" s="39"/>
      <c r="E47" s="40" t="s">
        <v>405</v>
      </c>
      <c r="F47" s="41">
        <v>47036</v>
      </c>
      <c r="G47" s="42">
        <v>0.113776</v>
      </c>
      <c r="H47" s="38"/>
      <c r="I47" s="26" t="s">
        <v>412</v>
      </c>
      <c r="J47" s="41">
        <v>14920</v>
      </c>
      <c r="K47" s="42" t="s">
        <v>387</v>
      </c>
    </row>
    <row r="48" spans="1:11" ht="9" customHeight="1" x14ac:dyDescent="0.15">
      <c r="A48" s="26" t="s">
        <v>120</v>
      </c>
      <c r="B48" s="41">
        <v>194732</v>
      </c>
      <c r="C48" s="42">
        <v>0.47104000000000001</v>
      </c>
      <c r="D48" s="39"/>
      <c r="E48" s="40" t="s">
        <v>144</v>
      </c>
      <c r="F48" s="41">
        <v>46032</v>
      </c>
      <c r="G48" s="42">
        <v>0.111348</v>
      </c>
      <c r="H48" s="38"/>
      <c r="I48" s="26" t="s">
        <v>209</v>
      </c>
      <c r="J48" s="41">
        <v>13566</v>
      </c>
      <c r="K48" s="42" t="s">
        <v>387</v>
      </c>
    </row>
    <row r="49" spans="1:11" ht="9" customHeight="1" x14ac:dyDescent="0.15">
      <c r="A49" s="26" t="s">
        <v>99</v>
      </c>
      <c r="B49" s="41">
        <v>185496</v>
      </c>
      <c r="C49" s="42">
        <v>0.44869900000000001</v>
      </c>
      <c r="D49" s="39"/>
      <c r="E49" s="40" t="s">
        <v>125</v>
      </c>
      <c r="F49" s="41">
        <v>45111</v>
      </c>
      <c r="G49" s="42">
        <v>0.10911999999999999</v>
      </c>
      <c r="H49" s="38"/>
      <c r="I49" s="26" t="s">
        <v>410</v>
      </c>
      <c r="J49" s="41">
        <v>12202</v>
      </c>
      <c r="K49" s="42" t="s">
        <v>387</v>
      </c>
    </row>
    <row r="50" spans="1:11" ht="9" customHeight="1" x14ac:dyDescent="0.15">
      <c r="A50" s="26" t="s">
        <v>109</v>
      </c>
      <c r="B50" s="41">
        <v>182675</v>
      </c>
      <c r="C50" s="42">
        <v>0.44187500000000002</v>
      </c>
      <c r="D50" s="39"/>
      <c r="E50" s="40" t="s">
        <v>129</v>
      </c>
      <c r="F50" s="41">
        <v>43962</v>
      </c>
      <c r="G50" s="42">
        <v>0.10634</v>
      </c>
      <c r="H50" s="38"/>
      <c r="I50" s="26" t="s">
        <v>208</v>
      </c>
      <c r="J50" s="41">
        <v>11336</v>
      </c>
      <c r="K50" s="42" t="s">
        <v>387</v>
      </c>
    </row>
    <row r="51" spans="1:11" ht="9" customHeight="1" x14ac:dyDescent="0.15">
      <c r="A51" s="26"/>
      <c r="B51" s="41"/>
      <c r="C51" s="42"/>
      <c r="D51" s="39"/>
      <c r="E51" s="40"/>
      <c r="F51" s="41"/>
      <c r="G51" s="42"/>
      <c r="H51" s="38"/>
      <c r="I51" s="26"/>
      <c r="J51" s="41"/>
      <c r="K51" s="42"/>
    </row>
    <row r="52" spans="1:11" ht="9" customHeight="1" x14ac:dyDescent="0.15">
      <c r="A52" s="26" t="s">
        <v>103</v>
      </c>
      <c r="B52" s="41">
        <v>172565</v>
      </c>
      <c r="C52" s="42">
        <v>0.41742000000000001</v>
      </c>
      <c r="D52" s="39"/>
      <c r="E52" s="349" t="s">
        <v>234</v>
      </c>
      <c r="F52" s="41">
        <v>43625</v>
      </c>
      <c r="G52" s="42">
        <v>0.10552499999999999</v>
      </c>
      <c r="H52" s="38"/>
      <c r="I52" s="26" t="s">
        <v>37</v>
      </c>
      <c r="J52" s="41">
        <v>10592</v>
      </c>
      <c r="K52" s="42" t="s">
        <v>387</v>
      </c>
    </row>
    <row r="53" spans="1:11" ht="9" customHeight="1" x14ac:dyDescent="0.15">
      <c r="A53" s="26" t="s">
        <v>101</v>
      </c>
      <c r="B53" s="41">
        <v>168619</v>
      </c>
      <c r="C53" s="42">
        <v>0.40787499999999999</v>
      </c>
      <c r="D53" s="39"/>
      <c r="E53" s="40" t="s">
        <v>138</v>
      </c>
      <c r="F53" s="41">
        <v>42673</v>
      </c>
      <c r="G53" s="42">
        <v>0.10322199999999999</v>
      </c>
      <c r="H53" s="38"/>
      <c r="I53" s="26" t="s">
        <v>408</v>
      </c>
      <c r="J53" s="41">
        <v>10319</v>
      </c>
      <c r="K53" s="42" t="s">
        <v>387</v>
      </c>
    </row>
    <row r="54" spans="1:11" ht="9" customHeight="1" x14ac:dyDescent="0.15">
      <c r="A54" s="26" t="s">
        <v>108</v>
      </c>
      <c r="B54" s="41">
        <v>160706</v>
      </c>
      <c r="C54" s="42">
        <v>0.38873400000000002</v>
      </c>
      <c r="D54" s="39"/>
      <c r="E54" s="40" t="s">
        <v>415</v>
      </c>
      <c r="F54" s="41">
        <v>40704</v>
      </c>
      <c r="G54" s="42">
        <v>9.8460000000000006E-2</v>
      </c>
      <c r="H54" s="38"/>
      <c r="I54" s="328" t="s">
        <v>416</v>
      </c>
      <c r="J54" s="41">
        <v>10295</v>
      </c>
      <c r="K54" s="42" t="s">
        <v>387</v>
      </c>
    </row>
    <row r="55" spans="1:11" ht="9" customHeight="1" x14ac:dyDescent="0.15">
      <c r="A55" s="26" t="s">
        <v>100</v>
      </c>
      <c r="B55" s="41">
        <v>158246</v>
      </c>
      <c r="C55" s="42">
        <v>0.38278400000000001</v>
      </c>
      <c r="D55" s="39"/>
      <c r="E55" s="40" t="s">
        <v>140</v>
      </c>
      <c r="F55" s="41">
        <v>39936</v>
      </c>
      <c r="G55" s="42">
        <v>9.6601999999999993E-2</v>
      </c>
      <c r="H55" s="38"/>
      <c r="I55" s="26" t="s">
        <v>182</v>
      </c>
      <c r="J55" s="41">
        <v>9152</v>
      </c>
      <c r="K55" s="42" t="s">
        <v>387</v>
      </c>
    </row>
    <row r="56" spans="1:11" ht="9" customHeight="1" x14ac:dyDescent="0.15">
      <c r="A56" s="26" t="s">
        <v>102</v>
      </c>
      <c r="B56" s="41">
        <v>157482</v>
      </c>
      <c r="C56" s="42">
        <v>0.380936</v>
      </c>
      <c r="D56" s="39"/>
      <c r="E56" s="40" t="s">
        <v>157</v>
      </c>
      <c r="F56" s="41">
        <v>37925</v>
      </c>
      <c r="G56" s="42">
        <v>9.1736999999999999E-2</v>
      </c>
      <c r="H56" s="38"/>
      <c r="I56" s="26" t="s">
        <v>414</v>
      </c>
      <c r="J56" s="41">
        <v>8977</v>
      </c>
      <c r="K56" s="42" t="s">
        <v>387</v>
      </c>
    </row>
    <row r="57" spans="1:11" ht="9" customHeight="1" x14ac:dyDescent="0.15">
      <c r="A57" s="26" t="s">
        <v>126</v>
      </c>
      <c r="B57" s="41">
        <v>150269</v>
      </c>
      <c r="C57" s="42">
        <v>0.36348799999999998</v>
      </c>
      <c r="D57" s="39"/>
      <c r="E57" s="40" t="s">
        <v>166</v>
      </c>
      <c r="F57" s="41">
        <v>37693</v>
      </c>
      <c r="G57" s="42">
        <v>9.1175999999999993E-2</v>
      </c>
      <c r="H57" s="38"/>
      <c r="I57" s="26" t="s">
        <v>413</v>
      </c>
      <c r="J57" s="41">
        <v>7857</v>
      </c>
      <c r="K57" s="42" t="s">
        <v>387</v>
      </c>
    </row>
    <row r="58" spans="1:11" ht="9" customHeight="1" x14ac:dyDescent="0.15">
      <c r="A58" s="26" t="s">
        <v>105</v>
      </c>
      <c r="B58" s="41">
        <v>139106</v>
      </c>
      <c r="C58" s="42">
        <v>0.33648600000000001</v>
      </c>
      <c r="D58" s="39"/>
      <c r="E58" s="328" t="s">
        <v>403</v>
      </c>
      <c r="F58" s="41">
        <v>36572</v>
      </c>
      <c r="G58" s="42">
        <v>8.8465000000000002E-2</v>
      </c>
      <c r="H58" s="38"/>
      <c r="I58" s="26" t="s">
        <v>183</v>
      </c>
      <c r="J58" s="41">
        <v>6601</v>
      </c>
      <c r="K58" s="42" t="s">
        <v>387</v>
      </c>
    </row>
    <row r="59" spans="1:11" ht="9" customHeight="1" x14ac:dyDescent="0.15">
      <c r="A59" s="40" t="s">
        <v>104</v>
      </c>
      <c r="B59" s="41">
        <v>126300</v>
      </c>
      <c r="C59" s="42">
        <v>0.30550899999999998</v>
      </c>
      <c r="D59" s="39"/>
      <c r="E59" s="26" t="s">
        <v>153</v>
      </c>
      <c r="F59" s="41">
        <v>36081</v>
      </c>
      <c r="G59" s="42">
        <v>8.7276999999999993E-2</v>
      </c>
      <c r="H59" s="38"/>
      <c r="I59" s="26" t="s">
        <v>184</v>
      </c>
      <c r="J59" s="41">
        <v>5149</v>
      </c>
      <c r="K59" s="42" t="s">
        <v>387</v>
      </c>
    </row>
    <row r="60" spans="1:11" ht="9" customHeight="1" x14ac:dyDescent="0.15">
      <c r="A60" s="26" t="s">
        <v>113</v>
      </c>
      <c r="B60" s="41">
        <v>124236</v>
      </c>
      <c r="C60" s="42">
        <v>0.30051600000000001</v>
      </c>
      <c r="D60" s="39"/>
      <c r="E60" s="26" t="s">
        <v>404</v>
      </c>
      <c r="F60" s="41">
        <v>35448</v>
      </c>
      <c r="G60" s="42">
        <v>8.5746000000000003E-2</v>
      </c>
      <c r="H60" s="38"/>
      <c r="I60" s="26"/>
      <c r="J60" s="41"/>
      <c r="K60" s="42"/>
    </row>
    <row r="61" spans="1:11" ht="9" customHeight="1" thickBot="1" x14ac:dyDescent="0.2">
      <c r="A61" s="40" t="s">
        <v>186</v>
      </c>
      <c r="B61" s="41">
        <v>124099</v>
      </c>
      <c r="C61" s="42">
        <v>0.30018499999999998</v>
      </c>
      <c r="D61" s="39"/>
      <c r="E61" s="26" t="s">
        <v>146</v>
      </c>
      <c r="F61" s="41">
        <v>35297</v>
      </c>
      <c r="G61" s="42">
        <v>8.5379999999999998E-2</v>
      </c>
      <c r="H61" s="38"/>
      <c r="I61" s="26"/>
      <c r="J61" s="41"/>
      <c r="K61" s="42"/>
    </row>
    <row r="62" spans="1:11" ht="9" customHeight="1" x14ac:dyDescent="0.15">
      <c r="A62" s="26"/>
      <c r="B62" s="41"/>
      <c r="C62" s="42"/>
      <c r="D62" s="39"/>
      <c r="E62" s="40"/>
      <c r="F62" s="41"/>
      <c r="G62" s="42"/>
      <c r="H62" s="38"/>
      <c r="I62" s="83" t="s">
        <v>1</v>
      </c>
      <c r="J62" s="79">
        <v>41340832</v>
      </c>
      <c r="K62" s="84">
        <v>100</v>
      </c>
    </row>
    <row r="63" spans="1:11" ht="9" customHeight="1" x14ac:dyDescent="0.15">
      <c r="A63" s="492" t="s">
        <v>636</v>
      </c>
      <c r="B63" s="493"/>
      <c r="C63" s="493"/>
      <c r="D63" s="493"/>
      <c r="E63" s="493"/>
      <c r="F63" s="493"/>
      <c r="G63" s="493"/>
      <c r="H63" s="493"/>
      <c r="I63" s="493"/>
      <c r="J63" s="493"/>
      <c r="K63" s="493"/>
    </row>
    <row r="64" spans="1:11" ht="10.5" customHeight="1" x14ac:dyDescent="0.15">
      <c r="A64" s="489" t="s">
        <v>487</v>
      </c>
      <c r="B64" s="490"/>
      <c r="C64" s="490"/>
      <c r="D64" s="490"/>
      <c r="E64" s="490"/>
      <c r="F64" s="490"/>
      <c r="G64" s="490"/>
      <c r="H64" s="490"/>
      <c r="I64" s="490"/>
      <c r="J64" s="490"/>
      <c r="K64" s="490"/>
    </row>
    <row r="65" spans="1:11" ht="18" customHeight="1" x14ac:dyDescent="0.15">
      <c r="A65" s="474"/>
      <c r="B65" s="474"/>
      <c r="C65" s="474"/>
      <c r="D65" s="474"/>
      <c r="E65" s="474"/>
      <c r="F65" s="474"/>
      <c r="G65" s="474"/>
      <c r="H65" s="474"/>
      <c r="I65" s="474"/>
      <c r="J65" s="474"/>
      <c r="K65" s="474"/>
    </row>
    <row r="66" spans="1:11" ht="10.5" customHeight="1" x14ac:dyDescent="0.15">
      <c r="A66" s="75"/>
      <c r="B66" s="35"/>
      <c r="C66" s="82"/>
      <c r="D66" s="185"/>
      <c r="E66" s="81"/>
      <c r="F66" s="35"/>
      <c r="G66" s="82"/>
      <c r="H66" s="35"/>
      <c r="I66" s="34"/>
    </row>
    <row r="67" spans="1:11" ht="12.75" customHeight="1" x14ac:dyDescent="0.15">
      <c r="A67" s="491"/>
      <c r="B67" s="466"/>
      <c r="C67" s="466"/>
      <c r="D67" s="466"/>
      <c r="E67" s="466"/>
      <c r="F67" s="466"/>
      <c r="G67" s="466"/>
    </row>
    <row r="68" spans="1:11" ht="24.75" customHeight="1" x14ac:dyDescent="0.15">
      <c r="A68" s="483"/>
      <c r="B68" s="483"/>
      <c r="C68" s="483"/>
      <c r="D68" s="483"/>
      <c r="E68" s="483"/>
      <c r="F68" s="483"/>
      <c r="G68" s="483"/>
    </row>
    <row r="69" spans="1:11" x14ac:dyDescent="0.15">
      <c r="F69" s="31"/>
      <c r="G69" s="22"/>
    </row>
    <row r="70" spans="1:11" x14ac:dyDescent="0.15">
      <c r="F70" s="31"/>
      <c r="G70" s="22"/>
    </row>
    <row r="71" spans="1:11" x14ac:dyDescent="0.15">
      <c r="F71" s="31"/>
      <c r="G71" s="22"/>
    </row>
    <row r="72" spans="1:11" x14ac:dyDescent="0.15">
      <c r="F72" s="31"/>
      <c r="G72" s="22"/>
    </row>
    <row r="73" spans="1:11" x14ac:dyDescent="0.15">
      <c r="F73" s="31"/>
      <c r="G73" s="22"/>
    </row>
    <row r="76" spans="1:11" x14ac:dyDescent="0.15">
      <c r="F76" s="31"/>
      <c r="G76" s="22"/>
    </row>
    <row r="77" spans="1:11" x14ac:dyDescent="0.15">
      <c r="F77" s="31"/>
      <c r="G77" s="22"/>
    </row>
    <row r="78" spans="1:11" x14ac:dyDescent="0.15">
      <c r="F78" s="31"/>
      <c r="G78" s="22"/>
    </row>
    <row r="79" spans="1:11" x14ac:dyDescent="0.15">
      <c r="F79" s="31"/>
      <c r="G79" s="22"/>
    </row>
    <row r="80" spans="1:11" x14ac:dyDescent="0.15">
      <c r="F80" s="31"/>
      <c r="G80" s="22"/>
    </row>
    <row r="81" spans="6:7" x14ac:dyDescent="0.15">
      <c r="F81" s="31"/>
      <c r="G81" s="22"/>
    </row>
    <row r="82" spans="6:7" x14ac:dyDescent="0.15">
      <c r="F82" s="31"/>
      <c r="G82" s="22"/>
    </row>
    <row r="83" spans="6:7" x14ac:dyDescent="0.15">
      <c r="F83" s="31"/>
      <c r="G83" s="22"/>
    </row>
    <row r="84" spans="6:7" x14ac:dyDescent="0.15">
      <c r="F84" s="31"/>
      <c r="G84" s="22"/>
    </row>
    <row r="85" spans="6:7" x14ac:dyDescent="0.15">
      <c r="F85" s="31"/>
      <c r="G85" s="22"/>
    </row>
    <row r="86" spans="6:7" x14ac:dyDescent="0.15">
      <c r="F86" s="31"/>
      <c r="G86" s="22"/>
    </row>
    <row r="87" spans="6:7" x14ac:dyDescent="0.15">
      <c r="F87" s="31"/>
      <c r="G87" s="22"/>
    </row>
    <row r="88" spans="6:7" x14ac:dyDescent="0.15">
      <c r="F88" s="31"/>
      <c r="G88" s="22"/>
    </row>
    <row r="89" spans="6:7" x14ac:dyDescent="0.15">
      <c r="F89" s="31"/>
      <c r="G89" s="22"/>
    </row>
    <row r="90" spans="6:7" x14ac:dyDescent="0.15">
      <c r="F90" s="31"/>
      <c r="G90" s="22"/>
    </row>
  </sheetData>
  <mergeCells count="11">
    <mergeCell ref="A68:G68"/>
    <mergeCell ref="A1:K1"/>
    <mergeCell ref="A2:K2"/>
    <mergeCell ref="A3:K3"/>
    <mergeCell ref="A4:K4"/>
    <mergeCell ref="A5:K5"/>
    <mergeCell ref="A6:K6"/>
    <mergeCell ref="A64:K64"/>
    <mergeCell ref="A65:K65"/>
    <mergeCell ref="A67:G67"/>
    <mergeCell ref="A63:K63"/>
  </mergeCells>
  <pageMargins left="1.05" right="1.05" top="0.5" bottom="0.25" header="0" footer="0"/>
  <pageSetup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N49"/>
  <sheetViews>
    <sheetView showGridLines="0" view="pageLayout" zoomScale="160" zoomScaleNormal="115" zoomScaleSheetLayoutView="100" zoomScalePageLayoutView="160" workbookViewId="0">
      <selection sqref="A1:G1"/>
    </sheetView>
  </sheetViews>
  <sheetFormatPr defaultColWidth="9.140625" defaultRowHeight="8.25" x14ac:dyDescent="0.15"/>
  <cols>
    <col min="1" max="1" width="14.5703125" style="2" bestFit="1" customWidth="1"/>
    <col min="2" max="2" width="9.7109375" style="2" customWidth="1"/>
    <col min="3" max="3" width="9.28515625" style="2" customWidth="1"/>
    <col min="4" max="5" width="8.7109375" style="2" customWidth="1"/>
    <col min="6" max="7" width="9.28515625" style="2" customWidth="1"/>
    <col min="8" max="8" width="9.140625" style="2" customWidth="1"/>
    <col min="9" max="16384" width="9.140625" style="2"/>
  </cols>
  <sheetData>
    <row r="1" spans="1:9" ht="10.5" customHeight="1" x14ac:dyDescent="0.15">
      <c r="A1" s="495" t="s">
        <v>314</v>
      </c>
      <c r="B1" s="495"/>
      <c r="C1" s="495"/>
      <c r="D1" s="495"/>
      <c r="E1" s="495"/>
      <c r="F1" s="495"/>
      <c r="G1" s="495"/>
    </row>
    <row r="2" spans="1:9" ht="22.5" customHeight="1" x14ac:dyDescent="0.15">
      <c r="A2" s="470" t="s">
        <v>424</v>
      </c>
      <c r="B2" s="470"/>
      <c r="C2" s="470"/>
      <c r="D2" s="470"/>
      <c r="E2" s="470"/>
      <c r="F2" s="470"/>
      <c r="G2" s="470"/>
    </row>
    <row r="3" spans="1:9" ht="18" customHeight="1" x14ac:dyDescent="0.15">
      <c r="A3" s="496" t="s">
        <v>567</v>
      </c>
      <c r="B3" s="496"/>
      <c r="C3" s="496"/>
      <c r="D3" s="496"/>
      <c r="E3" s="496"/>
      <c r="F3" s="496"/>
      <c r="G3" s="496"/>
    </row>
    <row r="4" spans="1:9" ht="7.5" customHeight="1" x14ac:dyDescent="0.15">
      <c r="A4" s="477"/>
      <c r="B4" s="477"/>
      <c r="C4" s="477"/>
      <c r="D4" s="477"/>
      <c r="E4" s="477"/>
      <c r="F4" s="477"/>
      <c r="G4" s="477"/>
    </row>
    <row r="5" spans="1:9" ht="18" customHeight="1" x14ac:dyDescent="0.15">
      <c r="A5" s="486" t="s">
        <v>423</v>
      </c>
      <c r="B5" s="487"/>
      <c r="C5" s="487"/>
      <c r="D5" s="487"/>
      <c r="E5" s="487"/>
      <c r="F5" s="487"/>
      <c r="G5" s="487"/>
    </row>
    <row r="6" spans="1:9" ht="9.1999999999999993" customHeight="1" x14ac:dyDescent="0.15">
      <c r="B6" s="18" t="s">
        <v>482</v>
      </c>
      <c r="C6" s="18" t="s">
        <v>483</v>
      </c>
      <c r="D6" s="233" t="s">
        <v>484</v>
      </c>
      <c r="E6" s="233" t="s">
        <v>485</v>
      </c>
      <c r="F6" s="347" t="s">
        <v>486</v>
      </c>
      <c r="G6" s="18" t="s">
        <v>1</v>
      </c>
    </row>
    <row r="7" spans="1:9" ht="9.1999999999999993" customHeight="1" x14ac:dyDescent="0.15">
      <c r="A7" s="26" t="s">
        <v>59</v>
      </c>
      <c r="B7" s="38">
        <v>904516</v>
      </c>
      <c r="C7" s="38">
        <v>1716240</v>
      </c>
      <c r="D7" s="38">
        <v>2477625</v>
      </c>
      <c r="E7" s="38">
        <v>1602236</v>
      </c>
      <c r="F7" s="38">
        <v>4855861</v>
      </c>
      <c r="G7" s="38">
        <v>11556478</v>
      </c>
    </row>
    <row r="8" spans="1:9" ht="9.1999999999999993" customHeight="1" x14ac:dyDescent="0.15">
      <c r="A8" s="26" t="s">
        <v>63</v>
      </c>
      <c r="B8" s="38">
        <v>2124583</v>
      </c>
      <c r="C8" s="38">
        <v>1434163</v>
      </c>
      <c r="D8" s="38">
        <v>1471951</v>
      </c>
      <c r="E8" s="38">
        <v>1158992</v>
      </c>
      <c r="F8" s="38">
        <v>4488832</v>
      </c>
      <c r="G8" s="38">
        <v>10678521</v>
      </c>
      <c r="H8" s="31"/>
    </row>
    <row r="9" spans="1:9" ht="9.1999999999999993" customHeight="1" x14ac:dyDescent="0.15">
      <c r="A9" s="26" t="s">
        <v>481</v>
      </c>
      <c r="B9" s="38">
        <v>703721</v>
      </c>
      <c r="C9" s="38">
        <v>573787</v>
      </c>
      <c r="D9" s="38">
        <v>785493</v>
      </c>
      <c r="E9" s="38">
        <v>661553</v>
      </c>
      <c r="F9" s="38">
        <v>3138711</v>
      </c>
      <c r="G9" s="38">
        <v>5863265</v>
      </c>
      <c r="H9" s="31"/>
    </row>
    <row r="10" spans="1:9" ht="9.1999999999999993" customHeight="1" x14ac:dyDescent="0.15">
      <c r="A10" s="26" t="s">
        <v>61</v>
      </c>
      <c r="B10" s="38">
        <v>595196</v>
      </c>
      <c r="C10" s="38">
        <v>500438</v>
      </c>
      <c r="D10" s="38">
        <v>523709</v>
      </c>
      <c r="E10" s="38">
        <v>464053</v>
      </c>
      <c r="F10" s="38">
        <v>1880529</v>
      </c>
      <c r="G10" s="38">
        <v>3963925</v>
      </c>
    </row>
    <row r="11" spans="1:9" ht="9.1999999999999993" customHeight="1" x14ac:dyDescent="0.15">
      <c r="A11" s="26" t="s">
        <v>60</v>
      </c>
      <c r="B11" s="38">
        <v>395172</v>
      </c>
      <c r="C11" s="38">
        <v>621159</v>
      </c>
      <c r="D11" s="38">
        <v>574804</v>
      </c>
      <c r="E11" s="38">
        <v>355102</v>
      </c>
      <c r="F11" s="38">
        <v>1221338</v>
      </c>
      <c r="G11" s="38">
        <v>3167575</v>
      </c>
    </row>
    <row r="12" spans="1:9" ht="9.1999999999999993" customHeight="1" x14ac:dyDescent="0.15">
      <c r="A12" s="26" t="s">
        <v>62</v>
      </c>
      <c r="B12" s="38">
        <v>359063</v>
      </c>
      <c r="C12" s="38">
        <v>407070</v>
      </c>
      <c r="D12" s="38">
        <v>624381</v>
      </c>
      <c r="E12" s="38">
        <v>324096</v>
      </c>
      <c r="F12" s="38">
        <v>1042318</v>
      </c>
      <c r="G12" s="38">
        <v>2756928</v>
      </c>
    </row>
    <row r="13" spans="1:9" ht="9.1999999999999993" customHeight="1" x14ac:dyDescent="0.15">
      <c r="A13" s="26" t="s">
        <v>58</v>
      </c>
      <c r="B13" s="38">
        <v>428743</v>
      </c>
      <c r="C13" s="38">
        <v>193709</v>
      </c>
      <c r="D13" s="38">
        <v>213249</v>
      </c>
      <c r="E13" s="38">
        <v>157565</v>
      </c>
      <c r="F13" s="38">
        <v>639296</v>
      </c>
      <c r="G13" s="38">
        <v>1632562</v>
      </c>
    </row>
    <row r="14" spans="1:9" ht="9.1999999999999993" customHeight="1" x14ac:dyDescent="0.15">
      <c r="A14" s="26" t="s">
        <v>480</v>
      </c>
      <c r="B14" s="38">
        <v>396086</v>
      </c>
      <c r="C14" s="38">
        <v>312344</v>
      </c>
      <c r="D14" s="38">
        <v>307411</v>
      </c>
      <c r="E14" s="38">
        <v>169751</v>
      </c>
      <c r="F14" s="38">
        <v>320937</v>
      </c>
      <c r="G14" s="38">
        <v>1506529</v>
      </c>
    </row>
    <row r="15" spans="1:9" ht="9.1999999999999993" customHeight="1" thickBot="1" x14ac:dyDescent="0.2">
      <c r="A15" s="75" t="s">
        <v>195</v>
      </c>
      <c r="B15" s="35">
        <v>52228</v>
      </c>
      <c r="C15" s="35">
        <v>31765</v>
      </c>
      <c r="D15" s="35">
        <v>33302</v>
      </c>
      <c r="E15" s="35">
        <v>21322</v>
      </c>
      <c r="F15" s="35">
        <v>76432</v>
      </c>
      <c r="G15" s="35">
        <v>215049</v>
      </c>
    </row>
    <row r="16" spans="1:9" ht="9.1999999999999993" customHeight="1" x14ac:dyDescent="0.15">
      <c r="A16" s="203" t="s">
        <v>1</v>
      </c>
      <c r="B16" s="204">
        <v>5959308</v>
      </c>
      <c r="C16" s="204">
        <v>5790675</v>
      </c>
      <c r="D16" s="204">
        <v>7011925</v>
      </c>
      <c r="E16" s="204">
        <v>4914670</v>
      </c>
      <c r="F16" s="204">
        <v>17664254</v>
      </c>
      <c r="G16" s="204">
        <v>41340832</v>
      </c>
      <c r="I16" s="494"/>
    </row>
    <row r="17" spans="1:14" ht="9.1999999999999993" customHeight="1" x14ac:dyDescent="0.15">
      <c r="A17" s="74"/>
      <c r="B17" s="164"/>
      <c r="C17" s="164"/>
      <c r="D17" s="164"/>
      <c r="E17" s="164"/>
      <c r="F17" s="164"/>
      <c r="G17" s="164"/>
      <c r="I17" s="494"/>
    </row>
    <row r="18" spans="1:14" ht="9.1999999999999993" customHeight="1" x14ac:dyDescent="0.15">
      <c r="A18" s="497" t="s">
        <v>327</v>
      </c>
      <c r="B18" s="497"/>
      <c r="C18" s="150"/>
      <c r="D18" s="150"/>
      <c r="E18" s="150"/>
      <c r="F18" s="150"/>
      <c r="G18" s="150"/>
      <c r="I18" s="494"/>
    </row>
    <row r="19" spans="1:14" ht="9.1999999999999993" customHeight="1" x14ac:dyDescent="0.15">
      <c r="A19" s="26" t="s">
        <v>59</v>
      </c>
      <c r="B19" s="29">
        <v>7.8269175090000003</v>
      </c>
      <c r="C19" s="29">
        <v>14.85089142</v>
      </c>
      <c r="D19" s="29">
        <v>21.439274149999999</v>
      </c>
      <c r="E19" s="29">
        <v>13.864397</v>
      </c>
      <c r="F19" s="29">
        <v>42.018520000000002</v>
      </c>
      <c r="G19" s="29">
        <v>100</v>
      </c>
      <c r="H19" s="22"/>
      <c r="I19" s="494"/>
      <c r="J19" s="47"/>
      <c r="K19" s="22"/>
      <c r="L19" s="22"/>
      <c r="M19" s="22"/>
      <c r="N19" s="22"/>
    </row>
    <row r="20" spans="1:14" ht="9.1999999999999993" customHeight="1" x14ac:dyDescent="0.15">
      <c r="A20" s="26" t="s">
        <v>63</v>
      </c>
      <c r="B20" s="29">
        <v>19.895854490000001</v>
      </c>
      <c r="C20" s="29">
        <v>13.430352389999999</v>
      </c>
      <c r="D20" s="29">
        <v>13.78422162</v>
      </c>
      <c r="E20" s="29">
        <v>10.853488</v>
      </c>
      <c r="F20" s="29">
        <v>42.036079999999998</v>
      </c>
      <c r="G20" s="29">
        <v>100</v>
      </c>
      <c r="H20" s="22"/>
      <c r="I20" s="494"/>
      <c r="J20" s="47"/>
      <c r="K20" s="22"/>
      <c r="L20" s="22"/>
      <c r="M20" s="22"/>
      <c r="N20" s="22"/>
    </row>
    <row r="21" spans="1:14" ht="9.1999999999999993" customHeight="1" x14ac:dyDescent="0.15">
      <c r="A21" s="26" t="s">
        <v>481</v>
      </c>
      <c r="B21" s="29">
        <v>12.002203550000001</v>
      </c>
      <c r="C21" s="29">
        <v>9.7861345170000007</v>
      </c>
      <c r="D21" s="29">
        <v>13.396853119999999</v>
      </c>
      <c r="E21" s="29">
        <v>11.283014</v>
      </c>
      <c r="F21" s="29">
        <v>53.531790000000001</v>
      </c>
      <c r="G21" s="29">
        <v>100</v>
      </c>
      <c r="H21" s="22"/>
      <c r="I21" s="494"/>
      <c r="J21" s="47"/>
      <c r="K21" s="22"/>
      <c r="L21" s="22"/>
      <c r="M21" s="22"/>
      <c r="N21" s="22"/>
    </row>
    <row r="22" spans="1:14" ht="9.1999999999999993" customHeight="1" x14ac:dyDescent="0.15">
      <c r="A22" s="26" t="s">
        <v>61</v>
      </c>
      <c r="B22" s="29">
        <v>15.01531941</v>
      </c>
      <c r="C22" s="29">
        <v>12.624810009999999</v>
      </c>
      <c r="D22" s="29">
        <v>13.211879639999999</v>
      </c>
      <c r="E22" s="29">
        <v>11.706906999999999</v>
      </c>
      <c r="F22" s="29">
        <v>47.441079999999999</v>
      </c>
      <c r="G22" s="29">
        <v>100</v>
      </c>
      <c r="H22" s="22"/>
      <c r="I22" s="494"/>
      <c r="J22" s="47"/>
      <c r="K22" s="22"/>
      <c r="L22" s="22"/>
      <c r="M22" s="22"/>
      <c r="N22" s="22"/>
    </row>
    <row r="23" spans="1:14" ht="9.1999999999999993" customHeight="1" x14ac:dyDescent="0.15">
      <c r="A23" s="26" t="s">
        <v>60</v>
      </c>
      <c r="B23" s="29">
        <v>12.475537279999999</v>
      </c>
      <c r="C23" s="29">
        <v>19.60992242</v>
      </c>
      <c r="D23" s="29">
        <v>18.146500079999999</v>
      </c>
      <c r="E23" s="29">
        <v>11.210532000000001</v>
      </c>
      <c r="F23" s="29">
        <v>38.557510000000001</v>
      </c>
      <c r="G23" s="29">
        <v>100</v>
      </c>
      <c r="H23" s="22"/>
      <c r="J23" s="47"/>
      <c r="K23" s="22"/>
      <c r="L23" s="22"/>
      <c r="M23" s="22"/>
      <c r="N23" s="22"/>
    </row>
    <row r="24" spans="1:14" ht="9.1999999999999993" customHeight="1" x14ac:dyDescent="0.15">
      <c r="A24" s="26" t="s">
        <v>62</v>
      </c>
      <c r="B24" s="29">
        <v>13.024025290000001</v>
      </c>
      <c r="C24" s="29">
        <v>14.765347520000001</v>
      </c>
      <c r="D24" s="29">
        <v>22.647707879999999</v>
      </c>
      <c r="E24" s="29">
        <v>11.755693000000001</v>
      </c>
      <c r="F24" s="29">
        <v>37.807229999999997</v>
      </c>
      <c r="G24" s="29">
        <v>100</v>
      </c>
      <c r="H24" s="22"/>
      <c r="J24" s="47"/>
      <c r="K24" s="22"/>
      <c r="L24" s="22"/>
      <c r="M24" s="22"/>
      <c r="N24" s="22"/>
    </row>
    <row r="25" spans="1:14" ht="9.1999999999999993" customHeight="1" x14ac:dyDescent="0.15">
      <c r="A25" s="26" t="s">
        <v>58</v>
      </c>
      <c r="B25" s="29">
        <v>26.261973510000001</v>
      </c>
      <c r="C25" s="29">
        <v>11.865338039999999</v>
      </c>
      <c r="D25" s="29">
        <v>13.062229800000001</v>
      </c>
      <c r="E25" s="29">
        <v>9.6513945999999997</v>
      </c>
      <c r="F25" s="29">
        <v>39.159059999999997</v>
      </c>
      <c r="G25" s="29">
        <v>100</v>
      </c>
      <c r="H25" s="22"/>
      <c r="J25" s="47"/>
      <c r="K25" s="22"/>
      <c r="L25" s="22"/>
      <c r="M25" s="22"/>
      <c r="N25" s="22"/>
    </row>
    <row r="26" spans="1:14" ht="9.1999999999999993" customHeight="1" x14ac:dyDescent="0.15">
      <c r="A26" s="356" t="s">
        <v>480</v>
      </c>
      <c r="B26" s="29">
        <v>26.291296089999999</v>
      </c>
      <c r="C26" s="29">
        <v>20.73269084</v>
      </c>
      <c r="D26" s="29">
        <v>20.405249420000001</v>
      </c>
      <c r="E26" s="29">
        <v>11.267689000000001</v>
      </c>
      <c r="F26" s="29">
        <v>21.303070000000002</v>
      </c>
      <c r="G26" s="29">
        <v>100</v>
      </c>
      <c r="H26" s="22"/>
      <c r="J26" s="47"/>
      <c r="K26" s="22"/>
      <c r="L26" s="22"/>
      <c r="M26" s="22"/>
      <c r="N26" s="22"/>
    </row>
    <row r="27" spans="1:14" ht="9.1999999999999993" customHeight="1" thickBot="1" x14ac:dyDescent="0.2">
      <c r="A27" s="75" t="s">
        <v>195</v>
      </c>
      <c r="B27" s="34">
        <v>24.286557949999999</v>
      </c>
      <c r="C27" s="34">
        <v>14.77105218</v>
      </c>
      <c r="D27" s="34">
        <v>15.485773010000001</v>
      </c>
      <c r="E27" s="34">
        <v>9.9149495999999999</v>
      </c>
      <c r="F27" s="29">
        <v>35.541670000000003</v>
      </c>
      <c r="G27" s="34">
        <v>100</v>
      </c>
      <c r="H27" s="22"/>
      <c r="J27" s="47"/>
      <c r="K27" s="22"/>
      <c r="L27" s="22"/>
      <c r="M27" s="22"/>
      <c r="N27" s="22"/>
    </row>
    <row r="28" spans="1:14" ht="9.1999999999999993" customHeight="1" x14ac:dyDescent="0.15">
      <c r="A28" s="73" t="s">
        <v>201</v>
      </c>
      <c r="B28" s="78">
        <v>14.41506547</v>
      </c>
      <c r="C28" s="78">
        <v>14.00715641</v>
      </c>
      <c r="D28" s="78">
        <v>16.961257580000002</v>
      </c>
      <c r="E28" s="78">
        <v>11.888173999999999</v>
      </c>
      <c r="F28" s="78">
        <v>42.728349999999999</v>
      </c>
      <c r="G28" s="78">
        <v>100</v>
      </c>
      <c r="H28" s="22"/>
      <c r="J28" s="47"/>
      <c r="K28" s="22"/>
      <c r="L28" s="22"/>
      <c r="M28" s="22"/>
      <c r="N28" s="22"/>
    </row>
    <row r="29" spans="1:14" s="56" customFormat="1" ht="18.75" customHeight="1" x14ac:dyDescent="0.2">
      <c r="A29" s="476" t="s">
        <v>318</v>
      </c>
      <c r="B29" s="476"/>
      <c r="C29" s="476"/>
      <c r="D29" s="476"/>
      <c r="E29" s="476"/>
      <c r="F29" s="476"/>
      <c r="G29" s="476"/>
    </row>
    <row r="30" spans="1:14" ht="12" customHeight="1" x14ac:dyDescent="0.15">
      <c r="A30" s="475" t="s">
        <v>487</v>
      </c>
      <c r="B30" s="476"/>
      <c r="C30" s="476"/>
      <c r="D30" s="476"/>
      <c r="E30" s="476"/>
      <c r="F30" s="476"/>
      <c r="G30" s="476"/>
    </row>
    <row r="31" spans="1:14" ht="18" customHeight="1" x14ac:dyDescent="0.15">
      <c r="A31" s="481"/>
      <c r="B31" s="481"/>
      <c r="C31" s="481"/>
      <c r="D31" s="481"/>
      <c r="E31" s="481"/>
      <c r="F31" s="481"/>
      <c r="G31" s="481"/>
    </row>
    <row r="32" spans="1:14" x14ac:dyDescent="0.15">
      <c r="B32" s="17"/>
      <c r="C32" s="31"/>
      <c r="D32" s="31"/>
      <c r="E32" s="31"/>
      <c r="F32" s="31"/>
      <c r="G32" s="31"/>
    </row>
    <row r="33" spans="2:10" ht="13.5" customHeight="1" x14ac:dyDescent="0.15">
      <c r="B33" s="17"/>
    </row>
    <row r="34" spans="2:10" x14ac:dyDescent="0.15">
      <c r="B34" s="22"/>
      <c r="C34" s="22"/>
      <c r="D34" s="22"/>
      <c r="E34" s="22"/>
      <c r="F34" s="22"/>
      <c r="G34" s="22"/>
      <c r="I34" s="31"/>
      <c r="J34" s="31"/>
    </row>
    <row r="35" spans="2:10" ht="12.75" customHeight="1" x14ac:dyDescent="0.15">
      <c r="B35" s="22"/>
      <c r="C35" s="22"/>
      <c r="D35" s="22"/>
      <c r="E35" s="22"/>
      <c r="F35" s="22"/>
      <c r="G35" s="22"/>
      <c r="I35" s="31"/>
      <c r="J35" s="31"/>
    </row>
    <row r="36" spans="2:10" x14ac:dyDescent="0.15">
      <c r="B36" s="22"/>
      <c r="C36" s="22"/>
      <c r="D36" s="22"/>
      <c r="E36" s="22"/>
      <c r="F36" s="22"/>
      <c r="G36" s="22"/>
      <c r="I36" s="31"/>
      <c r="J36" s="31"/>
    </row>
    <row r="37" spans="2:10" x14ac:dyDescent="0.15">
      <c r="B37" s="22"/>
      <c r="C37" s="22"/>
      <c r="D37" s="22"/>
      <c r="E37" s="22"/>
      <c r="F37" s="22"/>
      <c r="G37" s="22"/>
      <c r="I37" s="31"/>
      <c r="J37" s="31"/>
    </row>
    <row r="38" spans="2:10" x14ac:dyDescent="0.15">
      <c r="B38" s="22"/>
      <c r="C38" s="22"/>
      <c r="D38" s="22"/>
      <c r="E38" s="22"/>
      <c r="F38" s="22"/>
      <c r="G38" s="22"/>
      <c r="I38" s="31"/>
      <c r="J38" s="31"/>
    </row>
    <row r="39" spans="2:10" x14ac:dyDescent="0.15">
      <c r="B39" s="22"/>
      <c r="C39" s="22"/>
      <c r="D39" s="22"/>
      <c r="E39" s="22"/>
      <c r="F39" s="22"/>
      <c r="G39" s="22"/>
      <c r="I39" s="31"/>
      <c r="J39" s="31"/>
    </row>
    <row r="40" spans="2:10" x14ac:dyDescent="0.15">
      <c r="B40" s="22"/>
      <c r="C40" s="22"/>
      <c r="D40" s="22"/>
      <c r="E40" s="22"/>
      <c r="F40" s="22"/>
      <c r="G40" s="22"/>
      <c r="I40" s="31"/>
      <c r="J40" s="31"/>
    </row>
    <row r="41" spans="2:10" x14ac:dyDescent="0.15">
      <c r="B41" s="22"/>
      <c r="C41" s="22"/>
      <c r="D41" s="22"/>
      <c r="E41" s="22"/>
      <c r="F41" s="22"/>
      <c r="G41" s="22"/>
      <c r="I41" s="31"/>
      <c r="J41" s="31"/>
    </row>
    <row r="45" spans="2:10" ht="12.75" customHeight="1" x14ac:dyDescent="0.15"/>
    <row r="47" spans="2:10" ht="13.5" customHeight="1" x14ac:dyDescent="0.15"/>
    <row r="49" ht="12.75" customHeight="1" x14ac:dyDescent="0.15"/>
  </sheetData>
  <mergeCells count="10">
    <mergeCell ref="I16:I22"/>
    <mergeCell ref="A1:G1"/>
    <mergeCell ref="A31:G31"/>
    <mergeCell ref="A30:G30"/>
    <mergeCell ref="A2:G2"/>
    <mergeCell ref="A4:G4"/>
    <mergeCell ref="A5:G5"/>
    <mergeCell ref="A29:G29"/>
    <mergeCell ref="A3:G3"/>
    <mergeCell ref="A18:B18"/>
  </mergeCells>
  <phoneticPr fontId="6" type="noConversion"/>
  <pageMargins left="1.05" right="1.1263020833333333" top="0.5" bottom="0.25" header="0" footer="0"/>
  <pageSetup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J94"/>
  <sheetViews>
    <sheetView showGridLines="0" view="pageLayout" zoomScale="160" zoomScaleNormal="100" zoomScaleSheetLayoutView="100" zoomScalePageLayoutView="160" workbookViewId="0">
      <selection sqref="A1:J1"/>
    </sheetView>
  </sheetViews>
  <sheetFormatPr defaultRowHeight="8.25" x14ac:dyDescent="0.2"/>
  <cols>
    <col min="1" max="1" width="13.28515625" style="193" customWidth="1"/>
    <col min="2" max="3" width="8.5703125" style="193" customWidth="1"/>
    <col min="4" max="4" width="8.7109375" style="193" customWidth="1"/>
    <col min="5" max="5" width="8.5703125" style="193" customWidth="1"/>
    <col min="6" max="6" width="0.85546875" style="199" customWidth="1"/>
    <col min="7" max="8" width="8.5703125" style="193" customWidth="1"/>
    <col min="9" max="9" width="8.7109375" style="193" customWidth="1"/>
    <col min="10" max="10" width="8.5703125" style="193" customWidth="1"/>
    <col min="11" max="16384" width="9.140625" style="193"/>
  </cols>
  <sheetData>
    <row r="1" spans="1:10" ht="10.5" customHeight="1" x14ac:dyDescent="0.2">
      <c r="A1" s="495" t="s">
        <v>583</v>
      </c>
      <c r="B1" s="495"/>
      <c r="C1" s="495"/>
      <c r="D1" s="495"/>
      <c r="E1" s="495"/>
      <c r="F1" s="495"/>
      <c r="G1" s="495"/>
      <c r="H1" s="495"/>
      <c r="I1" s="495"/>
      <c r="J1" s="495"/>
    </row>
    <row r="2" spans="1:10" ht="12.75" customHeight="1" x14ac:dyDescent="0.2">
      <c r="A2" s="470" t="s">
        <v>420</v>
      </c>
      <c r="B2" s="470"/>
      <c r="C2" s="470"/>
      <c r="D2" s="470"/>
      <c r="E2" s="470"/>
      <c r="F2" s="470"/>
      <c r="G2" s="470"/>
      <c r="H2" s="470"/>
      <c r="I2" s="470"/>
      <c r="J2" s="470"/>
    </row>
    <row r="3" spans="1:10" ht="28.5" customHeight="1" x14ac:dyDescent="0.2">
      <c r="A3" s="479" t="s">
        <v>633</v>
      </c>
      <c r="B3" s="479"/>
      <c r="C3" s="479"/>
      <c r="D3" s="479"/>
      <c r="E3" s="479"/>
      <c r="F3" s="479"/>
      <c r="G3" s="479"/>
      <c r="H3" s="479"/>
      <c r="I3" s="479"/>
      <c r="J3" s="479"/>
    </row>
    <row r="4" spans="1:10" ht="7.5" customHeight="1" x14ac:dyDescent="0.2">
      <c r="A4" s="477"/>
      <c r="B4" s="477"/>
      <c r="C4" s="477"/>
      <c r="D4" s="477"/>
      <c r="E4" s="477"/>
      <c r="F4" s="477"/>
      <c r="G4" s="477"/>
      <c r="H4" s="477"/>
      <c r="I4" s="477"/>
      <c r="J4" s="477"/>
    </row>
    <row r="5" spans="1:10" ht="18" customHeight="1" x14ac:dyDescent="0.2">
      <c r="A5" s="486" t="s">
        <v>442</v>
      </c>
      <c r="B5" s="487"/>
      <c r="C5" s="487"/>
      <c r="D5" s="487"/>
      <c r="E5" s="487"/>
      <c r="F5" s="487"/>
      <c r="G5" s="487"/>
      <c r="H5" s="487"/>
      <c r="I5" s="487"/>
      <c r="J5" s="487"/>
    </row>
    <row r="6" spans="1:10" ht="9.1999999999999993" customHeight="1" x14ac:dyDescent="0.2">
      <c r="A6" s="190"/>
      <c r="B6" s="498" t="s">
        <v>333</v>
      </c>
      <c r="C6" s="498"/>
      <c r="D6" s="498"/>
      <c r="E6" s="498"/>
      <c r="F6" s="205"/>
      <c r="G6" s="498" t="s">
        <v>334</v>
      </c>
      <c r="H6" s="498"/>
      <c r="I6" s="498"/>
      <c r="J6" s="498"/>
    </row>
    <row r="7" spans="1:10" ht="18.75" customHeight="1" x14ac:dyDescent="0.2">
      <c r="A7" s="190"/>
      <c r="B7" s="500" t="s">
        <v>330</v>
      </c>
      <c r="C7" s="502" t="s">
        <v>328</v>
      </c>
      <c r="D7" s="502"/>
      <c r="E7" s="232"/>
      <c r="F7" s="147"/>
      <c r="G7" s="500" t="s">
        <v>330</v>
      </c>
      <c r="H7" s="502" t="s">
        <v>328</v>
      </c>
      <c r="I7" s="502"/>
      <c r="J7" s="232"/>
    </row>
    <row r="8" spans="1:10" ht="27" customHeight="1" x14ac:dyDescent="0.15">
      <c r="B8" s="500"/>
      <c r="C8" s="201" t="s">
        <v>329</v>
      </c>
      <c r="D8" s="201" t="s">
        <v>375</v>
      </c>
      <c r="E8" s="192" t="s">
        <v>1</v>
      </c>
      <c r="F8" s="198"/>
      <c r="G8" s="500"/>
      <c r="H8" s="200" t="s">
        <v>329</v>
      </c>
      <c r="I8" s="200" t="s">
        <v>375</v>
      </c>
      <c r="J8" s="191" t="s">
        <v>1</v>
      </c>
    </row>
    <row r="9" spans="1:10" ht="9.1999999999999993" customHeight="1" x14ac:dyDescent="0.2">
      <c r="A9" s="48" t="s">
        <v>525</v>
      </c>
      <c r="B9" s="98">
        <v>41596578</v>
      </c>
      <c r="C9" s="98">
        <v>8091462</v>
      </c>
      <c r="D9" s="98">
        <v>1854373</v>
      </c>
      <c r="E9" s="98">
        <v>51542413</v>
      </c>
      <c r="F9" s="205"/>
      <c r="G9" s="98">
        <v>186553670</v>
      </c>
      <c r="H9" s="98">
        <v>14432024</v>
      </c>
      <c r="I9" s="98">
        <v>2820507</v>
      </c>
      <c r="J9" s="98">
        <v>203806201</v>
      </c>
    </row>
    <row r="10" spans="1:10" ht="9.1999999999999993" customHeight="1" x14ac:dyDescent="0.2">
      <c r="A10" s="48" t="s">
        <v>252</v>
      </c>
      <c r="B10" s="98">
        <v>454139</v>
      </c>
      <c r="C10" s="98">
        <v>1226701</v>
      </c>
      <c r="D10" s="98">
        <v>596647</v>
      </c>
      <c r="E10" s="98">
        <v>2277487</v>
      </c>
      <c r="F10" s="205"/>
      <c r="G10" s="98">
        <v>6110901</v>
      </c>
      <c r="H10" s="98">
        <v>12922823</v>
      </c>
      <c r="I10" s="98">
        <v>19787297</v>
      </c>
      <c r="J10" s="98">
        <v>38821021</v>
      </c>
    </row>
    <row r="11" spans="1:10" ht="9.1999999999999993" customHeight="1" x14ac:dyDescent="0.2">
      <c r="A11" s="123" t="s">
        <v>59</v>
      </c>
      <c r="B11" s="100">
        <v>17656</v>
      </c>
      <c r="C11" s="100">
        <v>445643</v>
      </c>
      <c r="D11" s="100">
        <v>186731</v>
      </c>
      <c r="E11" s="100">
        <v>650030</v>
      </c>
      <c r="F11" s="205"/>
      <c r="G11" s="100">
        <v>416646</v>
      </c>
      <c r="H11" s="100">
        <v>2664280</v>
      </c>
      <c r="I11" s="100">
        <v>7784752</v>
      </c>
      <c r="J11" s="100">
        <v>10865678</v>
      </c>
    </row>
    <row r="12" spans="1:10" ht="9.1999999999999993" customHeight="1" x14ac:dyDescent="0.2">
      <c r="A12" s="123" t="s">
        <v>63</v>
      </c>
      <c r="B12" s="100">
        <v>158728</v>
      </c>
      <c r="C12" s="100">
        <v>267042</v>
      </c>
      <c r="D12" s="100">
        <v>172062</v>
      </c>
      <c r="E12" s="100">
        <v>597832</v>
      </c>
      <c r="F12" s="205"/>
      <c r="G12" s="100">
        <v>1050516</v>
      </c>
      <c r="H12" s="100">
        <v>4220560</v>
      </c>
      <c r="I12" s="100">
        <v>4715706</v>
      </c>
      <c r="J12" s="100">
        <v>9986782</v>
      </c>
    </row>
    <row r="13" spans="1:10" s="353" customFormat="1" ht="9.1999999999999993" customHeight="1" x14ac:dyDescent="0.2">
      <c r="A13" s="123" t="s">
        <v>481</v>
      </c>
      <c r="B13" s="100">
        <v>116307</v>
      </c>
      <c r="C13" s="100">
        <v>122556</v>
      </c>
      <c r="D13" s="100">
        <v>34127</v>
      </c>
      <c r="E13" s="100">
        <v>272990</v>
      </c>
      <c r="F13" s="205"/>
      <c r="G13" s="100">
        <v>2217141</v>
      </c>
      <c r="H13" s="100">
        <v>1912841</v>
      </c>
      <c r="I13" s="100">
        <v>1427266</v>
      </c>
      <c r="J13" s="100">
        <v>5557248</v>
      </c>
    </row>
    <row r="14" spans="1:10" ht="9.1999999999999993" customHeight="1" x14ac:dyDescent="0.2">
      <c r="A14" s="123" t="s">
        <v>61</v>
      </c>
      <c r="B14" s="100">
        <v>47691</v>
      </c>
      <c r="C14" s="100">
        <v>86008</v>
      </c>
      <c r="D14" s="100">
        <v>64055</v>
      </c>
      <c r="E14" s="100">
        <v>197754</v>
      </c>
      <c r="F14" s="205"/>
      <c r="G14" s="100">
        <v>1209293</v>
      </c>
      <c r="H14" s="100">
        <v>918567</v>
      </c>
      <c r="I14" s="100">
        <v>1625240</v>
      </c>
      <c r="J14" s="100">
        <v>3753100</v>
      </c>
    </row>
    <row r="15" spans="1:10" ht="9.1999999999999993" customHeight="1" x14ac:dyDescent="0.2">
      <c r="A15" s="123" t="s">
        <v>60</v>
      </c>
      <c r="B15" s="100">
        <v>29972</v>
      </c>
      <c r="C15" s="100">
        <v>84074</v>
      </c>
      <c r="D15" s="100">
        <v>53223</v>
      </c>
      <c r="E15" s="100">
        <v>167269</v>
      </c>
      <c r="F15" s="205"/>
      <c r="G15" s="100">
        <v>195315</v>
      </c>
      <c r="H15" s="100">
        <v>762339</v>
      </c>
      <c r="I15" s="100">
        <v>2030134</v>
      </c>
      <c r="J15" s="100">
        <v>2987788</v>
      </c>
    </row>
    <row r="16" spans="1:10" ht="9.1999999999999993" customHeight="1" x14ac:dyDescent="0.2">
      <c r="A16" s="123" t="s">
        <v>62</v>
      </c>
      <c r="B16" s="100">
        <v>15423</v>
      </c>
      <c r="C16" s="100">
        <v>87423</v>
      </c>
      <c r="D16" s="100">
        <v>29319</v>
      </c>
      <c r="E16" s="100">
        <v>132165</v>
      </c>
      <c r="F16" s="205"/>
      <c r="G16" s="100">
        <v>414377</v>
      </c>
      <c r="H16" s="100">
        <v>1007745</v>
      </c>
      <c r="I16" s="100">
        <v>1191758</v>
      </c>
      <c r="J16" s="100">
        <v>2613880</v>
      </c>
    </row>
    <row r="17" spans="1:10" ht="9.1999999999999993" customHeight="1" x14ac:dyDescent="0.2">
      <c r="A17" s="123" t="s">
        <v>58</v>
      </c>
      <c r="B17" s="100">
        <v>12308</v>
      </c>
      <c r="C17" s="100">
        <v>63835</v>
      </c>
      <c r="D17" s="100">
        <v>28446</v>
      </c>
      <c r="E17" s="100">
        <v>104589</v>
      </c>
      <c r="F17" s="205"/>
      <c r="G17" s="100">
        <v>190693</v>
      </c>
      <c r="H17" s="100">
        <v>713431</v>
      </c>
      <c r="I17" s="100">
        <v>604745</v>
      </c>
      <c r="J17" s="100">
        <v>1508869</v>
      </c>
    </row>
    <row r="18" spans="1:10" s="353" customFormat="1" ht="9.1999999999999993" customHeight="1" x14ac:dyDescent="0.2">
      <c r="A18" s="166" t="s">
        <v>480</v>
      </c>
      <c r="B18" s="165">
        <v>48631</v>
      </c>
      <c r="C18" s="165">
        <v>64013</v>
      </c>
      <c r="D18" s="165">
        <v>24795</v>
      </c>
      <c r="E18" s="165">
        <v>137439</v>
      </c>
      <c r="F18" s="205"/>
      <c r="G18" s="165">
        <v>320299</v>
      </c>
      <c r="H18" s="165">
        <v>665720</v>
      </c>
      <c r="I18" s="165">
        <v>366126</v>
      </c>
      <c r="J18" s="165">
        <v>1352145</v>
      </c>
    </row>
    <row r="19" spans="1:10" s="243" customFormat="1" ht="9.1999999999999993" customHeight="1" thickBot="1" x14ac:dyDescent="0.25">
      <c r="A19" s="273" t="s">
        <v>195</v>
      </c>
      <c r="B19" s="276">
        <v>7423</v>
      </c>
      <c r="C19" s="276">
        <v>6107</v>
      </c>
      <c r="D19" s="276">
        <v>3889</v>
      </c>
      <c r="E19" s="276">
        <v>17419</v>
      </c>
      <c r="F19" s="205"/>
      <c r="G19" s="276">
        <v>96621</v>
      </c>
      <c r="H19" s="276">
        <v>57340</v>
      </c>
      <c r="I19" s="276">
        <v>41570</v>
      </c>
      <c r="J19" s="276">
        <v>195531</v>
      </c>
    </row>
    <row r="20" spans="1:10" ht="9.1999999999999993" customHeight="1" x14ac:dyDescent="0.2">
      <c r="A20" s="270" t="s">
        <v>1</v>
      </c>
      <c r="B20" s="277">
        <v>42050717</v>
      </c>
      <c r="C20" s="277">
        <v>9318163</v>
      </c>
      <c r="D20" s="277">
        <v>2451020</v>
      </c>
      <c r="E20" s="277">
        <v>53819900</v>
      </c>
      <c r="F20" s="205"/>
      <c r="G20" s="277">
        <v>192664571</v>
      </c>
      <c r="H20" s="277">
        <v>27354847</v>
      </c>
      <c r="I20" s="277">
        <v>22607804</v>
      </c>
      <c r="J20" s="277">
        <v>242627222</v>
      </c>
    </row>
    <row r="21" spans="1:10" ht="9.1999999999999993" customHeight="1" x14ac:dyDescent="0.2">
      <c r="A21" s="166"/>
      <c r="B21" s="165"/>
      <c r="C21" s="165"/>
      <c r="D21" s="165"/>
      <c r="E21" s="165"/>
      <c r="F21" s="165"/>
      <c r="G21" s="165"/>
      <c r="H21" s="165"/>
      <c r="I21" s="165"/>
      <c r="J21" s="165"/>
    </row>
    <row r="22" spans="1:10" ht="9.1999999999999993" customHeight="1" x14ac:dyDescent="0.2">
      <c r="A22" s="501" t="s">
        <v>327</v>
      </c>
      <c r="B22" s="501"/>
      <c r="C22" s="501"/>
      <c r="D22" s="32"/>
      <c r="E22" s="32"/>
      <c r="F22" s="32"/>
      <c r="G22" s="32"/>
      <c r="H22" s="142"/>
      <c r="I22" s="142"/>
      <c r="J22" s="142"/>
    </row>
    <row r="23" spans="1:10" ht="9.1999999999999993" customHeight="1" x14ac:dyDescent="0.2">
      <c r="A23" s="48" t="s">
        <v>525</v>
      </c>
      <c r="B23" s="99">
        <f>(B9/$E9)*100</f>
        <v>80.703590652614579</v>
      </c>
      <c r="C23" s="99">
        <f t="shared" ref="C23:E23" si="0">(C9/$E9)*100</f>
        <v>15.698648024103957</v>
      </c>
      <c r="D23" s="99">
        <f t="shared" si="0"/>
        <v>3.5977613232814689</v>
      </c>
      <c r="E23" s="99">
        <f t="shared" si="0"/>
        <v>100</v>
      </c>
      <c r="F23" s="205"/>
      <c r="G23" s="99">
        <f>(G9/$J9)*100</f>
        <v>91.534835095621062</v>
      </c>
      <c r="H23" s="99">
        <f t="shared" ref="H23:J23" si="1">(H9/$J9)*100</f>
        <v>7.0812487201996372</v>
      </c>
      <c r="I23" s="99">
        <f t="shared" si="1"/>
        <v>1.3839161841793028</v>
      </c>
      <c r="J23" s="99">
        <f t="shared" si="1"/>
        <v>100</v>
      </c>
    </row>
    <row r="24" spans="1:10" ht="9.1999999999999993" customHeight="1" x14ac:dyDescent="0.2">
      <c r="A24" s="108" t="s">
        <v>252</v>
      </c>
      <c r="B24" s="99">
        <f t="shared" ref="B24:E24" si="2">(B10/$E10)*100</f>
        <v>19.94035531267577</v>
      </c>
      <c r="C24" s="99">
        <f t="shared" si="2"/>
        <v>53.862041803092623</v>
      </c>
      <c r="D24" s="99">
        <f t="shared" si="2"/>
        <v>26.197602884231614</v>
      </c>
      <c r="E24" s="148">
        <f t="shared" si="2"/>
        <v>100</v>
      </c>
      <c r="F24" s="205"/>
      <c r="G24" s="99">
        <f t="shared" ref="G24:J24" si="3">(G10/$J10)*100</f>
        <v>15.74121659499888</v>
      </c>
      <c r="H24" s="99">
        <f t="shared" si="3"/>
        <v>33.288210013847909</v>
      </c>
      <c r="I24" s="99">
        <f t="shared" si="3"/>
        <v>50.970573391153209</v>
      </c>
      <c r="J24" s="219">
        <f t="shared" si="3"/>
        <v>100</v>
      </c>
    </row>
    <row r="25" spans="1:10" ht="9.1999999999999993" customHeight="1" x14ac:dyDescent="0.2">
      <c r="A25" s="123" t="s">
        <v>59</v>
      </c>
      <c r="B25" s="101">
        <f t="shared" ref="B25:E25" si="4">(B11/$E11)*100</f>
        <v>2.7161823300463057</v>
      </c>
      <c r="C25" s="101">
        <f t="shared" si="4"/>
        <v>68.557297355506662</v>
      </c>
      <c r="D25" s="101">
        <f t="shared" si="4"/>
        <v>28.726520314447022</v>
      </c>
      <c r="E25" s="101">
        <f t="shared" si="4"/>
        <v>100</v>
      </c>
      <c r="F25" s="205"/>
      <c r="G25" s="101">
        <f t="shared" ref="G25:J25" si="5">(G11/$J11)*100</f>
        <v>3.8345145144187041</v>
      </c>
      <c r="H25" s="101">
        <f t="shared" si="5"/>
        <v>24.520144992332739</v>
      </c>
      <c r="I25" s="101">
        <f t="shared" si="5"/>
        <v>71.645340493248554</v>
      </c>
      <c r="J25" s="220">
        <f t="shared" si="5"/>
        <v>100</v>
      </c>
    </row>
    <row r="26" spans="1:10" ht="9.1999999999999993" customHeight="1" x14ac:dyDescent="0.2">
      <c r="A26" s="123" t="s">
        <v>63</v>
      </c>
      <c r="B26" s="101">
        <f t="shared" ref="B26:E27" si="6">(B12/$E12)*100</f>
        <v>26.550602844946408</v>
      </c>
      <c r="C26" s="101">
        <f t="shared" si="6"/>
        <v>44.668401825261945</v>
      </c>
      <c r="D26" s="101">
        <f t="shared" si="6"/>
        <v>28.780995329791647</v>
      </c>
      <c r="E26" s="101">
        <f t="shared" si="6"/>
        <v>100</v>
      </c>
      <c r="F26" s="205"/>
      <c r="G26" s="101">
        <f t="shared" ref="G26:J26" si="7">(G12/$J12)*100</f>
        <v>10.519064098925961</v>
      </c>
      <c r="H26" s="101">
        <f t="shared" si="7"/>
        <v>42.26146119941339</v>
      </c>
      <c r="I26" s="101">
        <f t="shared" si="7"/>
        <v>47.219474701660658</v>
      </c>
      <c r="J26" s="220">
        <f t="shared" si="7"/>
        <v>100</v>
      </c>
    </row>
    <row r="27" spans="1:10" s="353" customFormat="1" ht="9.1999999999999993" customHeight="1" x14ac:dyDescent="0.2">
      <c r="A27" s="123" t="s">
        <v>481</v>
      </c>
      <c r="B27" s="101">
        <v>42.604857320000001</v>
      </c>
      <c r="C27" s="101">
        <v>44.893951999999999</v>
      </c>
      <c r="D27" s="101">
        <v>12.501189999999999</v>
      </c>
      <c r="E27" s="101">
        <f t="shared" si="6"/>
        <v>100</v>
      </c>
      <c r="F27" s="205"/>
      <c r="G27" s="101">
        <v>39.896383970000002</v>
      </c>
      <c r="H27" s="101">
        <v>34.420651999999997</v>
      </c>
      <c r="I27" s="101">
        <v>25.682960000000001</v>
      </c>
      <c r="J27" s="220">
        <v>100</v>
      </c>
    </row>
    <row r="28" spans="1:10" ht="9.1999999999999993" customHeight="1" x14ac:dyDescent="0.2">
      <c r="A28" s="123" t="s">
        <v>61</v>
      </c>
      <c r="B28" s="101">
        <f t="shared" ref="B28:E28" si="8">(B14/$E14)*100</f>
        <v>24.116326344852695</v>
      </c>
      <c r="C28" s="101">
        <f t="shared" si="8"/>
        <v>43.492419875198479</v>
      </c>
      <c r="D28" s="101">
        <f t="shared" si="8"/>
        <v>32.391253779948826</v>
      </c>
      <c r="E28" s="101">
        <f t="shared" si="8"/>
        <v>100</v>
      </c>
      <c r="F28" s="205"/>
      <c r="G28" s="101">
        <f t="shared" ref="G28:J28" si="9">(G14/$J14)*100</f>
        <v>32.221177160214218</v>
      </c>
      <c r="H28" s="101">
        <f t="shared" si="9"/>
        <v>24.474887426394183</v>
      </c>
      <c r="I28" s="101">
        <f t="shared" si="9"/>
        <v>43.303935413391599</v>
      </c>
      <c r="J28" s="220">
        <f t="shared" si="9"/>
        <v>100</v>
      </c>
    </row>
    <row r="29" spans="1:10" ht="9.1999999999999993" customHeight="1" x14ac:dyDescent="0.2">
      <c r="A29" s="123" t="s">
        <v>60</v>
      </c>
      <c r="B29" s="101">
        <f t="shared" ref="B29:E29" si="10">(B15/$E15)*100</f>
        <v>17.918442747909058</v>
      </c>
      <c r="C29" s="101">
        <f t="shared" si="10"/>
        <v>50.262750419982183</v>
      </c>
      <c r="D29" s="101">
        <f t="shared" si="10"/>
        <v>31.818806832108759</v>
      </c>
      <c r="E29" s="101">
        <f t="shared" si="10"/>
        <v>100</v>
      </c>
      <c r="F29" s="205"/>
      <c r="G29" s="101">
        <f t="shared" ref="G29:J29" si="11">(G15/$J15)*100</f>
        <v>6.5371103973909799</v>
      </c>
      <c r="H29" s="101">
        <f t="shared" si="11"/>
        <v>25.515163726475908</v>
      </c>
      <c r="I29" s="101">
        <f t="shared" si="11"/>
        <v>67.94772587613312</v>
      </c>
      <c r="J29" s="220">
        <f t="shared" si="11"/>
        <v>100</v>
      </c>
    </row>
    <row r="30" spans="1:10" ht="9.1999999999999993" customHeight="1" x14ac:dyDescent="0.2">
      <c r="A30" s="123" t="s">
        <v>62</v>
      </c>
      <c r="B30" s="101">
        <f t="shared" ref="B30:E30" si="12">(B16/$E16)*100</f>
        <v>11.669504029054591</v>
      </c>
      <c r="C30" s="101">
        <f t="shared" si="12"/>
        <v>66.146861877198958</v>
      </c>
      <c r="D30" s="101">
        <f t="shared" si="12"/>
        <v>22.183634093746456</v>
      </c>
      <c r="E30" s="101">
        <f t="shared" si="12"/>
        <v>100</v>
      </c>
      <c r="F30" s="205"/>
      <c r="G30" s="101">
        <f t="shared" ref="G30:J30" si="13">(G16/$J16)*100</f>
        <v>15.852946577501644</v>
      </c>
      <c r="H30" s="101">
        <f t="shared" si="13"/>
        <v>38.553606133410867</v>
      </c>
      <c r="I30" s="101">
        <f t="shared" si="13"/>
        <v>45.593447289087486</v>
      </c>
      <c r="J30" s="220">
        <f t="shared" si="13"/>
        <v>100</v>
      </c>
    </row>
    <row r="31" spans="1:10" ht="9.1999999999999993" customHeight="1" x14ac:dyDescent="0.2">
      <c r="A31" s="123" t="s">
        <v>58</v>
      </c>
      <c r="B31" s="101">
        <f t="shared" ref="B31:E32" si="14">(B17/$E17)*100</f>
        <v>11.767967950740518</v>
      </c>
      <c r="C31" s="101">
        <f t="shared" si="14"/>
        <v>61.034143169931831</v>
      </c>
      <c r="D31" s="101">
        <f t="shared" si="14"/>
        <v>27.197888879327653</v>
      </c>
      <c r="E31" s="101">
        <f t="shared" si="14"/>
        <v>100</v>
      </c>
      <c r="F31" s="205"/>
      <c r="G31" s="101">
        <f t="shared" ref="G31:J31" si="15">(G17/$J17)*100</f>
        <v>12.6381415484048</v>
      </c>
      <c r="H31" s="101">
        <f t="shared" si="15"/>
        <v>47.282500999092697</v>
      </c>
      <c r="I31" s="101">
        <f t="shared" si="15"/>
        <v>40.079357452502499</v>
      </c>
      <c r="J31" s="220">
        <f t="shared" si="15"/>
        <v>100</v>
      </c>
    </row>
    <row r="32" spans="1:10" s="353" customFormat="1" ht="9.1999999999999993" customHeight="1" x14ac:dyDescent="0.2">
      <c r="A32" s="123" t="s">
        <v>480</v>
      </c>
      <c r="B32" s="248">
        <v>35.383697490000003</v>
      </c>
      <c r="C32" s="248">
        <v>46.575572000000001</v>
      </c>
      <c r="D32" s="248">
        <v>18.04073</v>
      </c>
      <c r="E32" s="101">
        <f t="shared" si="14"/>
        <v>100</v>
      </c>
      <c r="F32" s="205"/>
      <c r="G32" s="248">
        <v>23.688213910000002</v>
      </c>
      <c r="H32" s="248">
        <v>49.234364999999997</v>
      </c>
      <c r="I32" s="248">
        <v>27.07742</v>
      </c>
      <c r="J32" s="249">
        <v>100</v>
      </c>
    </row>
    <row r="33" spans="1:10" s="243" customFormat="1" ht="9.1999999999999993" customHeight="1" thickBot="1" x14ac:dyDescent="0.25">
      <c r="A33" s="123" t="s">
        <v>195</v>
      </c>
      <c r="B33" s="248">
        <v>42.614386590000002</v>
      </c>
      <c r="C33" s="248">
        <v>35.059418000000001</v>
      </c>
      <c r="D33" s="248">
        <v>22.3262</v>
      </c>
      <c r="E33" s="248">
        <f t="shared" ref="E33" si="16">(E19/$E19)*100</f>
        <v>100</v>
      </c>
      <c r="F33" s="205"/>
      <c r="G33" s="248">
        <v>49.414670819999998</v>
      </c>
      <c r="H33" s="248">
        <v>29.325272999999999</v>
      </c>
      <c r="I33" s="248">
        <v>21.260059999999999</v>
      </c>
      <c r="J33" s="249">
        <v>100</v>
      </c>
    </row>
    <row r="34" spans="1:10" ht="9.1999999999999993" customHeight="1" x14ac:dyDescent="0.2">
      <c r="A34" s="270" t="s">
        <v>201</v>
      </c>
      <c r="B34" s="278">
        <f t="shared" ref="B34:E34" si="17">(B20/$E20)*100</f>
        <v>78.132283783507589</v>
      </c>
      <c r="C34" s="278">
        <f t="shared" si="17"/>
        <v>17.313601474547518</v>
      </c>
      <c r="D34" s="278">
        <f t="shared" si="17"/>
        <v>4.5541147419448942</v>
      </c>
      <c r="E34" s="278">
        <f t="shared" si="17"/>
        <v>100</v>
      </c>
      <c r="F34" s="205"/>
      <c r="G34" s="278">
        <f t="shared" ref="G34:J34" si="18">(G20/$J20)*100</f>
        <v>79.407648248142578</v>
      </c>
      <c r="H34" s="278">
        <f t="shared" si="18"/>
        <v>11.274434407858818</v>
      </c>
      <c r="I34" s="278">
        <f t="shared" si="18"/>
        <v>9.3179173439986052</v>
      </c>
      <c r="J34" s="278">
        <f t="shared" si="18"/>
        <v>100</v>
      </c>
    </row>
    <row r="35" spans="1:10" ht="10.5" customHeight="1" x14ac:dyDescent="0.2">
      <c r="A35" s="476" t="s">
        <v>324</v>
      </c>
      <c r="B35" s="476"/>
      <c r="C35" s="476"/>
      <c r="D35" s="476"/>
      <c r="E35" s="476"/>
      <c r="F35" s="476"/>
      <c r="G35" s="476"/>
      <c r="H35" s="476"/>
      <c r="I35" s="476"/>
      <c r="J35" s="476"/>
    </row>
    <row r="36" spans="1:10" ht="10.5" customHeight="1" x14ac:dyDescent="0.2">
      <c r="A36" s="475" t="s">
        <v>487</v>
      </c>
      <c r="B36" s="476"/>
      <c r="C36" s="476"/>
      <c r="D36" s="476"/>
      <c r="E36" s="476"/>
      <c r="F36" s="476"/>
      <c r="G36" s="476"/>
      <c r="H36" s="476"/>
      <c r="I36" s="476"/>
      <c r="J36" s="476"/>
    </row>
    <row r="37" spans="1:10" ht="18" customHeight="1" x14ac:dyDescent="0.15">
      <c r="A37" s="499"/>
      <c r="B37" s="499"/>
      <c r="C37" s="499"/>
      <c r="D37" s="499"/>
      <c r="E37" s="499"/>
      <c r="F37" s="499"/>
      <c r="G37" s="499"/>
      <c r="H37" s="499"/>
      <c r="I37" s="499"/>
      <c r="J37" s="499"/>
    </row>
    <row r="38" spans="1:10" ht="12.75" customHeight="1" x14ac:dyDescent="0.2">
      <c r="A38" s="143"/>
      <c r="B38" s="32"/>
      <c r="C38" s="32"/>
      <c r="D38" s="32"/>
      <c r="E38" s="32"/>
      <c r="F38" s="32"/>
      <c r="G38" s="32"/>
      <c r="H38" s="32"/>
      <c r="I38" s="32"/>
      <c r="J38" s="32"/>
    </row>
    <row r="39" spans="1:10" x14ac:dyDescent="0.2">
      <c r="B39" s="32"/>
      <c r="C39" s="32"/>
      <c r="D39" s="32"/>
      <c r="E39" s="32"/>
      <c r="F39" s="32"/>
      <c r="G39" s="32"/>
      <c r="H39" s="32"/>
      <c r="I39" s="32"/>
      <c r="J39" s="32"/>
    </row>
    <row r="40" spans="1:10" ht="13.5" customHeight="1" x14ac:dyDescent="0.2">
      <c r="B40" s="32"/>
      <c r="C40" s="32"/>
      <c r="D40" s="32"/>
      <c r="E40" s="32"/>
      <c r="F40" s="32"/>
      <c r="G40" s="32"/>
      <c r="H40" s="32"/>
      <c r="I40" s="32"/>
      <c r="J40" s="32"/>
    </row>
    <row r="41" spans="1:10" x14ac:dyDescent="0.2">
      <c r="B41" s="32"/>
      <c r="C41" s="32"/>
      <c r="D41" s="32"/>
      <c r="E41" s="32"/>
      <c r="F41" s="32"/>
      <c r="G41" s="32"/>
      <c r="H41" s="418"/>
      <c r="I41" s="32"/>
      <c r="J41" s="32"/>
    </row>
    <row r="42" spans="1:10" ht="12.75" customHeight="1" x14ac:dyDescent="0.2">
      <c r="B42" s="32"/>
      <c r="C42" s="32"/>
      <c r="D42" s="32"/>
      <c r="E42" s="32"/>
      <c r="F42" s="32"/>
      <c r="G42" s="32"/>
      <c r="H42" s="32"/>
      <c r="I42" s="32"/>
      <c r="J42" s="32"/>
    </row>
    <row r="43" spans="1:10" x14ac:dyDescent="0.2">
      <c r="B43" s="32"/>
      <c r="C43" s="32"/>
      <c r="D43" s="32"/>
      <c r="E43" s="32"/>
      <c r="F43" s="32"/>
      <c r="G43" s="32"/>
      <c r="H43" s="32"/>
      <c r="I43" s="32"/>
      <c r="J43" s="32"/>
    </row>
    <row r="44" spans="1:10" x14ac:dyDescent="0.2">
      <c r="B44" s="32"/>
      <c r="C44" s="32"/>
      <c r="D44" s="32"/>
      <c r="E44" s="32"/>
      <c r="F44" s="32"/>
      <c r="G44" s="32"/>
      <c r="H44" s="32"/>
      <c r="I44" s="32"/>
      <c r="J44" s="32"/>
    </row>
    <row r="45" spans="1:10" ht="13.5" customHeight="1" x14ac:dyDescent="0.2">
      <c r="B45" s="32"/>
      <c r="C45" s="32"/>
      <c r="D45" s="32"/>
      <c r="E45" s="32"/>
      <c r="F45" s="32"/>
      <c r="G45" s="32"/>
      <c r="H45" s="32"/>
      <c r="I45" s="32"/>
      <c r="J45" s="32"/>
    </row>
    <row r="46" spans="1:10" x14ac:dyDescent="0.2">
      <c r="B46" s="32"/>
      <c r="C46" s="32"/>
      <c r="D46" s="32"/>
      <c r="E46" s="32"/>
      <c r="F46" s="32"/>
      <c r="G46" s="32"/>
      <c r="H46" s="32"/>
      <c r="I46" s="32"/>
      <c r="J46" s="32"/>
    </row>
    <row r="47" spans="1:10" x14ac:dyDescent="0.2">
      <c r="B47" s="32"/>
      <c r="C47" s="32"/>
      <c r="D47" s="32"/>
      <c r="E47" s="32"/>
      <c r="F47" s="32"/>
      <c r="G47" s="32"/>
      <c r="H47" s="32"/>
      <c r="I47" s="32"/>
      <c r="J47" s="32"/>
    </row>
    <row r="49" spans="2:10" x14ac:dyDescent="0.2">
      <c r="B49" s="144"/>
      <c r="C49" s="144"/>
      <c r="D49" s="144"/>
      <c r="E49" s="144"/>
      <c r="F49" s="144"/>
      <c r="G49" s="144"/>
      <c r="H49" s="144"/>
      <c r="I49" s="144"/>
      <c r="J49" s="144"/>
    </row>
    <row r="50" spans="2:10" ht="12.75" customHeight="1" x14ac:dyDescent="0.2">
      <c r="B50" s="144"/>
      <c r="C50" s="144"/>
      <c r="D50" s="144"/>
      <c r="E50" s="144"/>
      <c r="F50" s="144"/>
      <c r="G50" s="144"/>
      <c r="H50" s="144"/>
      <c r="I50" s="144"/>
      <c r="J50" s="144"/>
    </row>
    <row r="51" spans="2:10" x14ac:dyDescent="0.2">
      <c r="B51" s="144"/>
      <c r="C51" s="144"/>
      <c r="D51" s="144"/>
      <c r="E51" s="144"/>
      <c r="F51" s="144"/>
      <c r="G51" s="144"/>
      <c r="H51" s="144"/>
      <c r="I51" s="144"/>
      <c r="J51" s="144"/>
    </row>
    <row r="52" spans="2:10" ht="13.5" customHeight="1" x14ac:dyDescent="0.2">
      <c r="B52" s="144"/>
      <c r="C52" s="144"/>
      <c r="D52" s="144"/>
      <c r="E52" s="144"/>
      <c r="F52" s="144"/>
      <c r="G52" s="144"/>
      <c r="H52" s="144"/>
      <c r="I52" s="144"/>
      <c r="J52" s="144"/>
    </row>
    <row r="53" spans="2:10" x14ac:dyDescent="0.2">
      <c r="B53" s="144"/>
      <c r="C53" s="144"/>
      <c r="D53" s="144"/>
      <c r="E53" s="144"/>
      <c r="F53" s="144"/>
      <c r="G53" s="144"/>
      <c r="H53" s="144"/>
      <c r="I53" s="144"/>
      <c r="J53" s="144"/>
    </row>
    <row r="54" spans="2:10" ht="12.75" customHeight="1" x14ac:dyDescent="0.2">
      <c r="B54" s="144"/>
      <c r="C54" s="144"/>
      <c r="D54" s="144"/>
      <c r="E54" s="144"/>
      <c r="F54" s="144"/>
      <c r="G54" s="144"/>
      <c r="H54" s="144"/>
      <c r="I54" s="144"/>
      <c r="J54" s="144"/>
    </row>
    <row r="55" spans="2:10" x14ac:dyDescent="0.2">
      <c r="B55" s="144"/>
      <c r="C55" s="144"/>
      <c r="D55" s="144"/>
      <c r="E55" s="144"/>
      <c r="F55" s="144"/>
      <c r="G55" s="144"/>
      <c r="H55" s="144"/>
      <c r="I55" s="144"/>
      <c r="J55" s="144"/>
    </row>
    <row r="56" spans="2:10" x14ac:dyDescent="0.2">
      <c r="B56" s="144"/>
      <c r="C56" s="144"/>
      <c r="D56" s="144"/>
      <c r="E56" s="144"/>
      <c r="F56" s="144"/>
      <c r="G56" s="144"/>
      <c r="H56" s="144"/>
      <c r="I56" s="144"/>
      <c r="J56" s="144"/>
    </row>
    <row r="57" spans="2:10" ht="13.5" customHeight="1" x14ac:dyDescent="0.2">
      <c r="B57" s="144"/>
      <c r="C57" s="144"/>
      <c r="D57" s="144"/>
      <c r="E57" s="144"/>
      <c r="F57" s="144"/>
      <c r="G57" s="144"/>
      <c r="H57" s="144"/>
      <c r="I57" s="144"/>
      <c r="J57" s="144"/>
    </row>
    <row r="58" spans="2:10" x14ac:dyDescent="0.2">
      <c r="B58" s="144"/>
      <c r="C58" s="144"/>
      <c r="D58" s="144"/>
      <c r="E58" s="144"/>
      <c r="F58" s="144"/>
      <c r="G58" s="144"/>
      <c r="H58" s="144"/>
      <c r="I58" s="144"/>
      <c r="J58" s="144"/>
    </row>
    <row r="61" spans="2:10" ht="12.75" customHeight="1" x14ac:dyDescent="0.2"/>
    <row r="63" spans="2:10" ht="13.5" customHeight="1" x14ac:dyDescent="0.2"/>
    <row r="65" ht="12.75" customHeight="1" x14ac:dyDescent="0.2"/>
    <row r="73" ht="13.5" customHeight="1" x14ac:dyDescent="0.2"/>
    <row r="82" ht="12.75" customHeight="1" x14ac:dyDescent="0.2"/>
    <row r="84" ht="13.5" customHeight="1" x14ac:dyDescent="0.2"/>
    <row r="86" ht="12.75" customHeight="1" x14ac:dyDescent="0.2"/>
    <row r="94" ht="13.5" customHeight="1" x14ac:dyDescent="0.2"/>
  </sheetData>
  <mergeCells count="15">
    <mergeCell ref="A36:J36"/>
    <mergeCell ref="A37:J37"/>
    <mergeCell ref="B7:B8"/>
    <mergeCell ref="G7:G8"/>
    <mergeCell ref="A22:C22"/>
    <mergeCell ref="A35:J35"/>
    <mergeCell ref="C7:D7"/>
    <mergeCell ref="H7:I7"/>
    <mergeCell ref="B6:E6"/>
    <mergeCell ref="G6:J6"/>
    <mergeCell ref="A1:J1"/>
    <mergeCell ref="A2:J2"/>
    <mergeCell ref="A3:J3"/>
    <mergeCell ref="A4:J4"/>
    <mergeCell ref="A5:J5"/>
  </mergeCells>
  <pageMargins left="1.05" right="1.05" top="0.5" bottom="0.25" header="0" footer="0"/>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K49"/>
  <sheetViews>
    <sheetView showGridLines="0" view="pageLayout" zoomScale="160" zoomScaleNormal="100" zoomScaleSheetLayoutView="100" zoomScalePageLayoutView="160" workbookViewId="0">
      <selection activeCell="A16" sqref="A16:B16"/>
    </sheetView>
  </sheetViews>
  <sheetFormatPr defaultRowHeight="8.25" x14ac:dyDescent="0.2"/>
  <cols>
    <col min="1" max="1" width="9.140625" style="126" customWidth="1"/>
    <col min="2" max="2" width="9.28515625" style="126" customWidth="1"/>
    <col min="3" max="5" width="9.140625" style="126" customWidth="1"/>
    <col min="6" max="6" width="0.85546875" style="199" customWidth="1"/>
    <col min="7" max="9" width="9.140625" style="126" customWidth="1"/>
    <col min="10" max="10" width="9" style="126" customWidth="1"/>
    <col min="11" max="11" width="10.140625" style="126" bestFit="1" customWidth="1"/>
    <col min="12" max="16384" width="9.140625" style="126"/>
  </cols>
  <sheetData>
    <row r="1" spans="1:11" ht="10.5" customHeight="1" x14ac:dyDescent="0.2">
      <c r="A1" s="495" t="s">
        <v>584</v>
      </c>
      <c r="B1" s="495"/>
      <c r="C1" s="495"/>
      <c r="D1" s="495"/>
      <c r="E1" s="495"/>
      <c r="F1" s="495"/>
      <c r="G1" s="495"/>
      <c r="H1" s="495"/>
      <c r="I1" s="495"/>
      <c r="J1" s="495"/>
    </row>
    <row r="2" spans="1:11" ht="12.75" customHeight="1" x14ac:dyDescent="0.2">
      <c r="A2" s="483" t="s">
        <v>420</v>
      </c>
      <c r="B2" s="483"/>
      <c r="C2" s="483"/>
      <c r="D2" s="483"/>
      <c r="E2" s="483"/>
      <c r="F2" s="483"/>
      <c r="G2" s="483"/>
      <c r="H2" s="483"/>
      <c r="I2" s="483"/>
      <c r="J2" s="483"/>
    </row>
    <row r="3" spans="1:11" ht="28.5" customHeight="1" x14ac:dyDescent="0.2">
      <c r="A3" s="479" t="s">
        <v>590</v>
      </c>
      <c r="B3" s="479"/>
      <c r="C3" s="479"/>
      <c r="D3" s="479"/>
      <c r="E3" s="479"/>
      <c r="F3" s="479"/>
      <c r="G3" s="479"/>
      <c r="H3" s="479"/>
      <c r="I3" s="479"/>
      <c r="J3" s="479"/>
    </row>
    <row r="4" spans="1:11" ht="6.75" customHeight="1" x14ac:dyDescent="0.2">
      <c r="A4" s="477"/>
      <c r="B4" s="477"/>
      <c r="C4" s="477"/>
      <c r="D4" s="477"/>
      <c r="E4" s="477"/>
      <c r="F4" s="477"/>
      <c r="G4" s="477"/>
      <c r="H4" s="477"/>
      <c r="I4" s="477"/>
      <c r="J4" s="477"/>
    </row>
    <row r="5" spans="1:11" ht="10.5" customHeight="1" x14ac:dyDescent="0.2">
      <c r="A5" s="486" t="s">
        <v>443</v>
      </c>
      <c r="B5" s="487"/>
      <c r="C5" s="487"/>
      <c r="D5" s="487"/>
      <c r="E5" s="487"/>
      <c r="F5" s="487"/>
      <c r="G5" s="487"/>
      <c r="H5" s="487"/>
      <c r="I5" s="487"/>
      <c r="J5" s="487"/>
    </row>
    <row r="6" spans="1:11" ht="9" customHeight="1" x14ac:dyDescent="0.2">
      <c r="A6" s="106"/>
      <c r="B6" s="498" t="s">
        <v>333</v>
      </c>
      <c r="C6" s="498"/>
      <c r="D6" s="498"/>
      <c r="E6" s="498"/>
      <c r="F6" s="205"/>
      <c r="G6" s="498" t="s">
        <v>334</v>
      </c>
      <c r="H6" s="498"/>
      <c r="I6" s="498"/>
      <c r="J6" s="498"/>
    </row>
    <row r="7" spans="1:11" ht="18" customHeight="1" x14ac:dyDescent="0.2">
      <c r="A7" s="106"/>
      <c r="B7" s="500" t="s">
        <v>330</v>
      </c>
      <c r="C7" s="502" t="s">
        <v>328</v>
      </c>
      <c r="D7" s="502"/>
      <c r="E7" s="232"/>
      <c r="F7" s="147"/>
      <c r="G7" s="500" t="s">
        <v>330</v>
      </c>
      <c r="H7" s="502" t="s">
        <v>328</v>
      </c>
      <c r="I7" s="502"/>
      <c r="J7" s="232"/>
    </row>
    <row r="8" spans="1:11" ht="27" customHeight="1" x14ac:dyDescent="0.15">
      <c r="A8" s="2" t="s">
        <v>332</v>
      </c>
      <c r="B8" s="500"/>
      <c r="C8" s="127" t="s">
        <v>329</v>
      </c>
      <c r="D8" s="201" t="s">
        <v>377</v>
      </c>
      <c r="E8" s="127" t="s">
        <v>1</v>
      </c>
      <c r="F8" s="198"/>
      <c r="G8" s="500"/>
      <c r="H8" s="109" t="s">
        <v>329</v>
      </c>
      <c r="I8" s="200" t="s">
        <v>377</v>
      </c>
      <c r="J8" s="109" t="s">
        <v>1</v>
      </c>
    </row>
    <row r="9" spans="1:11" ht="9.1999999999999993" customHeight="1" x14ac:dyDescent="0.2">
      <c r="A9" s="26" t="s">
        <v>482</v>
      </c>
      <c r="B9" s="68">
        <v>126641</v>
      </c>
      <c r="C9" s="68">
        <v>375078</v>
      </c>
      <c r="D9" s="68">
        <v>393289</v>
      </c>
      <c r="E9" s="68">
        <v>895008</v>
      </c>
      <c r="F9" s="205"/>
      <c r="G9" s="68">
        <v>574326</v>
      </c>
      <c r="H9" s="68">
        <v>1364954</v>
      </c>
      <c r="I9" s="68">
        <v>2882696</v>
      </c>
      <c r="J9" s="68">
        <v>4821976</v>
      </c>
    </row>
    <row r="10" spans="1:11" ht="9.1999999999999993" customHeight="1" x14ac:dyDescent="0.2">
      <c r="A10" s="26" t="s">
        <v>483</v>
      </c>
      <c r="B10" s="221">
        <v>171519</v>
      </c>
      <c r="C10" s="221">
        <v>475390</v>
      </c>
      <c r="D10" s="221">
        <v>137171</v>
      </c>
      <c r="E10" s="221">
        <v>784080</v>
      </c>
      <c r="F10" s="205"/>
      <c r="G10" s="68">
        <v>535076</v>
      </c>
      <c r="H10" s="68">
        <v>1473369</v>
      </c>
      <c r="I10" s="68">
        <v>2998150</v>
      </c>
      <c r="J10" s="68">
        <v>5006595</v>
      </c>
    </row>
    <row r="11" spans="1:11" s="234" customFormat="1" ht="9.1999999999999993" customHeight="1" x14ac:dyDescent="0.2">
      <c r="A11" s="26" t="s">
        <v>484</v>
      </c>
      <c r="B11" s="221">
        <v>134953</v>
      </c>
      <c r="C11" s="221">
        <v>342492</v>
      </c>
      <c r="D11" s="221">
        <v>59858</v>
      </c>
      <c r="E11" s="221">
        <v>537303</v>
      </c>
      <c r="F11" s="205"/>
      <c r="G11" s="68">
        <v>675779</v>
      </c>
      <c r="H11" s="68">
        <v>2202548</v>
      </c>
      <c r="I11" s="68">
        <v>3596295</v>
      </c>
      <c r="J11" s="68">
        <v>6474622</v>
      </c>
    </row>
    <row r="12" spans="1:11" s="348" customFormat="1" ht="9.1999999999999993" customHeight="1" x14ac:dyDescent="0.2">
      <c r="A12" s="26" t="s">
        <v>485</v>
      </c>
      <c r="B12" s="221">
        <v>21026</v>
      </c>
      <c r="C12" s="221">
        <v>33741</v>
      </c>
      <c r="D12" s="221">
        <v>6329</v>
      </c>
      <c r="E12" s="221">
        <v>61096</v>
      </c>
      <c r="F12" s="205"/>
      <c r="G12" s="68">
        <v>644240</v>
      </c>
      <c r="H12" s="221">
        <v>1738699</v>
      </c>
      <c r="I12" s="221">
        <v>2470635</v>
      </c>
      <c r="J12" s="221">
        <v>4853574</v>
      </c>
    </row>
    <row r="13" spans="1:11" ht="9.1999999999999993" customHeight="1" thickBot="1" x14ac:dyDescent="0.25">
      <c r="A13" s="26" t="s">
        <v>486</v>
      </c>
      <c r="B13" s="222" t="s">
        <v>292</v>
      </c>
      <c r="C13" s="224" t="s">
        <v>292</v>
      </c>
      <c r="D13" s="224" t="s">
        <v>292</v>
      </c>
      <c r="E13" s="224" t="s">
        <v>292</v>
      </c>
      <c r="F13" s="205"/>
      <c r="G13" s="88">
        <v>3681480</v>
      </c>
      <c r="H13" s="88">
        <v>6143253</v>
      </c>
      <c r="I13" s="88">
        <v>7839521</v>
      </c>
      <c r="J13" s="88">
        <v>17664254</v>
      </c>
    </row>
    <row r="14" spans="1:11" ht="9.1999999999999993" customHeight="1" x14ac:dyDescent="0.2">
      <c r="A14" s="203" t="s">
        <v>1</v>
      </c>
      <c r="B14" s="223">
        <v>454139</v>
      </c>
      <c r="C14" s="223">
        <v>1226701</v>
      </c>
      <c r="D14" s="223">
        <v>596647</v>
      </c>
      <c r="E14" s="223">
        <v>2277487</v>
      </c>
      <c r="F14" s="205"/>
      <c r="G14" s="223">
        <v>6110901</v>
      </c>
      <c r="H14" s="223">
        <v>12922823</v>
      </c>
      <c r="I14" s="223">
        <v>19787297</v>
      </c>
      <c r="J14" s="223">
        <v>38821021</v>
      </c>
      <c r="K14" s="131"/>
    </row>
    <row r="15" spans="1:11" ht="9.1999999999999993" customHeight="1" x14ac:dyDescent="0.2">
      <c r="A15" s="75"/>
      <c r="B15" s="206"/>
      <c r="C15" s="206"/>
      <c r="D15" s="206"/>
      <c r="E15" s="206"/>
      <c r="F15" s="205"/>
      <c r="G15" s="207"/>
      <c r="H15" s="207"/>
      <c r="I15" s="207"/>
      <c r="J15" s="207"/>
    </row>
    <row r="16" spans="1:11" ht="9.1999999999999993" customHeight="1" x14ac:dyDescent="0.2">
      <c r="A16" s="501" t="s">
        <v>327</v>
      </c>
      <c r="B16" s="501"/>
      <c r="C16" s="32"/>
      <c r="D16" s="32"/>
      <c r="E16" s="32"/>
      <c r="F16" s="205"/>
      <c r="G16" s="32"/>
      <c r="H16" s="142"/>
      <c r="I16" s="142"/>
      <c r="J16" s="142"/>
    </row>
    <row r="17" spans="1:10" ht="9.1999999999999993" customHeight="1" x14ac:dyDescent="0.2">
      <c r="A17" s="26" t="s">
        <v>482</v>
      </c>
      <c r="B17" s="224">
        <v>14.149705920000001</v>
      </c>
      <c r="C17" s="224">
        <v>41.907781999999997</v>
      </c>
      <c r="D17" s="224">
        <v>43.942509999999999</v>
      </c>
      <c r="E17" s="224">
        <f t="shared" ref="E17" si="0">(E10/$E10)*100</f>
        <v>100</v>
      </c>
      <c r="F17" s="205"/>
      <c r="G17" s="224">
        <v>11.910589999999999</v>
      </c>
      <c r="H17" s="224">
        <v>28.306940000000001</v>
      </c>
      <c r="I17" s="224">
        <v>59.78246</v>
      </c>
      <c r="J17" s="224">
        <f t="shared" ref="J17" si="1">(J9/$J9)*100</f>
        <v>100</v>
      </c>
    </row>
    <row r="18" spans="1:10" ht="9.1999999999999993" customHeight="1" x14ac:dyDescent="0.2">
      <c r="A18" s="26" t="s">
        <v>483</v>
      </c>
      <c r="B18" s="138">
        <v>21.875191310000002</v>
      </c>
      <c r="C18" s="138">
        <v>60.630293000000002</v>
      </c>
      <c r="D18" s="138">
        <v>17.494520000000001</v>
      </c>
      <c r="E18" s="138">
        <f>(E11/$E11)*100</f>
        <v>100</v>
      </c>
      <c r="F18" s="205"/>
      <c r="G18" s="138">
        <v>10.687419999999999</v>
      </c>
      <c r="H18" s="138">
        <v>29.428560000000001</v>
      </c>
      <c r="I18" s="138">
        <v>59.884010000000004</v>
      </c>
      <c r="J18" s="138">
        <f t="shared" ref="J18:J19" si="2">(J10/$J10)*100</f>
        <v>100</v>
      </c>
    </row>
    <row r="19" spans="1:10" s="348" customFormat="1" ht="9.1999999999999993" customHeight="1" x14ac:dyDescent="0.2">
      <c r="A19" s="26" t="s">
        <v>484</v>
      </c>
      <c r="B19" s="138">
        <v>25.116740459999999</v>
      </c>
      <c r="C19" s="138">
        <v>63.742804</v>
      </c>
      <c r="D19" s="138">
        <v>11.140459999999999</v>
      </c>
      <c r="E19" s="138">
        <f t="shared" ref="E19:E20" si="3">(E11/$E11)*100</f>
        <v>100</v>
      </c>
      <c r="F19" s="205"/>
      <c r="G19" s="138">
        <v>10.43735</v>
      </c>
      <c r="H19" s="138">
        <v>34.018169999999998</v>
      </c>
      <c r="I19" s="138">
        <v>55.54448</v>
      </c>
      <c r="J19" s="138">
        <f t="shared" si="2"/>
        <v>100</v>
      </c>
    </row>
    <row r="20" spans="1:10" s="234" customFormat="1" ht="9.1999999999999993" customHeight="1" x14ac:dyDescent="0.2">
      <c r="A20" s="26" t="s">
        <v>485</v>
      </c>
      <c r="B20" s="138">
        <v>34.41469163</v>
      </c>
      <c r="C20" s="138">
        <v>55.226201000000003</v>
      </c>
      <c r="D20" s="138">
        <v>10.359109999999999</v>
      </c>
      <c r="E20" s="138">
        <f t="shared" si="3"/>
        <v>100</v>
      </c>
      <c r="F20" s="205"/>
      <c r="G20" s="225">
        <v>13.27352</v>
      </c>
      <c r="H20" s="225">
        <v>35.823070000000001</v>
      </c>
      <c r="I20" s="225">
        <v>50.903419999999997</v>
      </c>
      <c r="J20" s="138">
        <f>(J12/$J12)*100</f>
        <v>100</v>
      </c>
    </row>
    <row r="21" spans="1:10" ht="9.1999999999999993" customHeight="1" thickBot="1" x14ac:dyDescent="0.25">
      <c r="A21" s="75" t="s">
        <v>486</v>
      </c>
      <c r="B21" s="224" t="s">
        <v>292</v>
      </c>
      <c r="C21" s="224" t="s">
        <v>292</v>
      </c>
      <c r="D21" s="224" t="s">
        <v>292</v>
      </c>
      <c r="E21" s="224" t="s">
        <v>292</v>
      </c>
      <c r="F21" s="205"/>
      <c r="G21" s="225">
        <v>20.84141</v>
      </c>
      <c r="H21" s="225">
        <v>34.777880000000003</v>
      </c>
      <c r="I21" s="225">
        <v>44.380710000000001</v>
      </c>
      <c r="J21" s="225">
        <f t="shared" ref="J21" si="4">(J13/$J13)*100</f>
        <v>100</v>
      </c>
    </row>
    <row r="22" spans="1:10" ht="9.1999999999999993" customHeight="1" x14ac:dyDescent="0.2">
      <c r="A22" s="73" t="s">
        <v>201</v>
      </c>
      <c r="B22" s="226">
        <v>19.940355310000001</v>
      </c>
      <c r="C22" s="226">
        <v>53.862042000000002</v>
      </c>
      <c r="D22" s="226">
        <v>26.197600000000001</v>
      </c>
      <c r="E22" s="226">
        <f t="shared" ref="E22" si="5">(E14/$E14)*100</f>
        <v>100</v>
      </c>
      <c r="F22" s="205"/>
      <c r="G22" s="226">
        <v>15.74122</v>
      </c>
      <c r="H22" s="226">
        <v>33.288209999999999</v>
      </c>
      <c r="I22" s="226">
        <v>50.970570000000002</v>
      </c>
      <c r="J22" s="226">
        <f t="shared" ref="J22" si="6">(J14/$J14)*100</f>
        <v>100</v>
      </c>
    </row>
    <row r="23" spans="1:10" ht="10.5" customHeight="1" x14ac:dyDescent="0.2">
      <c r="A23" s="503" t="s">
        <v>487</v>
      </c>
      <c r="B23" s="504"/>
      <c r="C23" s="504"/>
      <c r="D23" s="504"/>
      <c r="E23" s="504"/>
      <c r="F23" s="504"/>
      <c r="G23" s="504"/>
      <c r="H23" s="504"/>
      <c r="I23" s="504"/>
      <c r="J23" s="504"/>
    </row>
    <row r="24" spans="1:10" ht="18.75" customHeight="1" x14ac:dyDescent="0.15">
      <c r="A24" s="499"/>
      <c r="B24" s="499"/>
      <c r="C24" s="499"/>
      <c r="D24" s="499"/>
      <c r="E24" s="499"/>
      <c r="F24" s="499"/>
      <c r="G24" s="499"/>
      <c r="H24" s="499"/>
      <c r="I24" s="499"/>
      <c r="J24" s="499"/>
    </row>
    <row r="25" spans="1:10" x14ac:dyDescent="0.2">
      <c r="B25" s="32"/>
      <c r="C25" s="32"/>
      <c r="D25" s="149"/>
      <c r="E25" s="32"/>
      <c r="F25" s="32"/>
      <c r="G25" s="32"/>
      <c r="H25" s="32"/>
      <c r="I25" s="32"/>
      <c r="J25" s="32"/>
    </row>
    <row r="26" spans="1:10" ht="13.5" customHeight="1" x14ac:dyDescent="0.2">
      <c r="B26" s="32"/>
      <c r="C26" s="32"/>
      <c r="D26" s="32"/>
      <c r="E26" s="32"/>
      <c r="F26" s="32"/>
      <c r="G26" s="32"/>
      <c r="H26" s="32"/>
      <c r="I26" s="32"/>
      <c r="J26" s="32"/>
    </row>
    <row r="27" spans="1:10" x14ac:dyDescent="0.2">
      <c r="G27" s="32"/>
      <c r="H27" s="32"/>
      <c r="I27" s="32"/>
      <c r="J27" s="32"/>
    </row>
    <row r="28" spans="1:10" ht="24" customHeight="1" x14ac:dyDescent="0.2">
      <c r="B28" s="32"/>
      <c r="C28" s="32"/>
      <c r="D28" s="32"/>
      <c r="E28" s="32"/>
      <c r="F28" s="32"/>
      <c r="G28" s="32"/>
      <c r="H28" s="32"/>
      <c r="I28" s="32"/>
      <c r="J28" s="32"/>
    </row>
    <row r="29" spans="1:10" x14ac:dyDescent="0.2">
      <c r="B29" s="32"/>
      <c r="C29" s="32"/>
      <c r="D29" s="32"/>
      <c r="E29" s="32"/>
      <c r="F29" s="32"/>
      <c r="G29" s="32"/>
      <c r="H29" s="32"/>
      <c r="I29" s="32"/>
      <c r="J29" s="32"/>
    </row>
    <row r="30" spans="1:10" x14ac:dyDescent="0.2">
      <c r="B30" s="32"/>
      <c r="C30" s="32"/>
      <c r="D30" s="32"/>
      <c r="E30" s="32"/>
      <c r="F30" s="32"/>
      <c r="G30" s="32"/>
      <c r="H30" s="32"/>
      <c r="I30" s="32"/>
      <c r="J30" s="32"/>
    </row>
    <row r="31" spans="1:10" ht="24.75" customHeight="1" x14ac:dyDescent="0.2">
      <c r="B31" s="150"/>
      <c r="C31" s="150"/>
      <c r="D31" s="150"/>
      <c r="E31" s="150"/>
      <c r="F31" s="150"/>
    </row>
    <row r="32" spans="1:10" x14ac:dyDescent="0.2">
      <c r="B32" s="150"/>
      <c r="C32" s="150"/>
      <c r="D32" s="150"/>
      <c r="E32" s="150"/>
      <c r="F32" s="150"/>
      <c r="G32" s="150"/>
      <c r="H32" s="150"/>
      <c r="I32" s="150"/>
      <c r="J32" s="150"/>
    </row>
    <row r="33" spans="2:10" x14ac:dyDescent="0.2">
      <c r="B33" s="150"/>
      <c r="C33" s="150"/>
      <c r="D33" s="150"/>
      <c r="E33" s="150"/>
      <c r="F33" s="150"/>
      <c r="G33" s="150"/>
      <c r="H33" s="150"/>
      <c r="I33" s="150"/>
      <c r="J33" s="150"/>
    </row>
    <row r="36" spans="2:10" ht="12.75" customHeight="1" x14ac:dyDescent="0.2"/>
    <row r="38" spans="2:10" ht="13.5" customHeight="1" x14ac:dyDescent="0.2"/>
    <row r="39" spans="2:10" x14ac:dyDescent="0.2">
      <c r="B39" s="32"/>
      <c r="C39" s="32"/>
      <c r="D39" s="32"/>
      <c r="E39" s="32"/>
      <c r="F39" s="32"/>
      <c r="G39" s="32"/>
      <c r="H39" s="32"/>
      <c r="I39" s="32"/>
      <c r="J39" s="32"/>
    </row>
    <row r="40" spans="2:10" ht="24" customHeight="1" x14ac:dyDescent="0.2">
      <c r="B40" s="32"/>
      <c r="C40" s="32"/>
      <c r="D40" s="32"/>
      <c r="E40" s="32"/>
      <c r="F40" s="32"/>
      <c r="G40" s="32"/>
      <c r="H40" s="32"/>
      <c r="I40" s="32"/>
      <c r="J40" s="32"/>
    </row>
    <row r="41" spans="2:10" x14ac:dyDescent="0.2">
      <c r="B41" s="32"/>
      <c r="C41" s="32"/>
      <c r="D41" s="32"/>
      <c r="E41" s="32"/>
      <c r="F41" s="32"/>
      <c r="G41" s="32"/>
      <c r="H41" s="32"/>
      <c r="I41" s="32"/>
      <c r="J41" s="32"/>
    </row>
    <row r="42" spans="2:10" x14ac:dyDescent="0.2">
      <c r="B42" s="32"/>
      <c r="C42" s="32"/>
      <c r="D42" s="32"/>
      <c r="E42" s="32"/>
      <c r="F42" s="32"/>
      <c r="G42" s="32"/>
      <c r="H42" s="32"/>
      <c r="I42" s="32"/>
      <c r="J42" s="32"/>
    </row>
    <row r="43" spans="2:10" ht="24.75" customHeight="1" x14ac:dyDescent="0.2">
      <c r="B43" s="32"/>
      <c r="C43" s="32"/>
      <c r="D43" s="32"/>
      <c r="E43" s="32"/>
      <c r="F43" s="32"/>
      <c r="G43" s="32"/>
      <c r="H43" s="32"/>
      <c r="I43" s="32"/>
      <c r="J43" s="32"/>
    </row>
    <row r="44" spans="2:10" x14ac:dyDescent="0.2">
      <c r="B44" s="32"/>
      <c r="C44" s="32"/>
      <c r="D44" s="32"/>
      <c r="E44" s="32"/>
      <c r="F44" s="32"/>
      <c r="G44" s="32"/>
      <c r="H44" s="32"/>
      <c r="I44" s="32"/>
      <c r="J44" s="32"/>
    </row>
    <row r="46" spans="2:10" x14ac:dyDescent="0.2">
      <c r="B46" s="150"/>
      <c r="C46" s="150"/>
      <c r="D46" s="150"/>
      <c r="E46" s="150"/>
      <c r="F46" s="150"/>
      <c r="G46" s="150"/>
      <c r="H46" s="150"/>
      <c r="I46" s="150"/>
      <c r="J46" s="150"/>
    </row>
    <row r="47" spans="2:10" x14ac:dyDescent="0.2">
      <c r="B47" s="150"/>
      <c r="C47" s="150"/>
      <c r="D47" s="150"/>
      <c r="E47" s="150"/>
      <c r="F47" s="150"/>
      <c r="G47" s="150"/>
      <c r="H47" s="150"/>
      <c r="I47" s="150"/>
      <c r="J47" s="150"/>
    </row>
    <row r="48" spans="2:10" x14ac:dyDescent="0.2">
      <c r="B48" s="150"/>
      <c r="C48" s="150"/>
      <c r="D48" s="150"/>
      <c r="E48" s="150"/>
      <c r="F48" s="150"/>
      <c r="G48" s="150"/>
      <c r="H48" s="150"/>
      <c r="I48" s="150"/>
      <c r="J48" s="150"/>
    </row>
    <row r="49" spans="2:10" x14ac:dyDescent="0.2">
      <c r="B49" s="150"/>
      <c r="C49" s="150"/>
      <c r="D49" s="150"/>
      <c r="E49" s="150"/>
      <c r="F49" s="150"/>
      <c r="G49" s="150"/>
      <c r="H49" s="150"/>
      <c r="I49" s="150"/>
      <c r="J49" s="150"/>
    </row>
  </sheetData>
  <mergeCells count="14">
    <mergeCell ref="A1:J1"/>
    <mergeCell ref="A2:J2"/>
    <mergeCell ref="A24:J24"/>
    <mergeCell ref="A3:J3"/>
    <mergeCell ref="A4:J4"/>
    <mergeCell ref="A5:J5"/>
    <mergeCell ref="B6:E6"/>
    <mergeCell ref="G6:J6"/>
    <mergeCell ref="A23:J23"/>
    <mergeCell ref="B7:B8"/>
    <mergeCell ref="G7:G8"/>
    <mergeCell ref="A16:B16"/>
    <mergeCell ref="C7:D7"/>
    <mergeCell ref="H7:I7"/>
  </mergeCells>
  <phoneticPr fontId="6" type="noConversion"/>
  <pageMargins left="1.05" right="1.05" top="0.5" bottom="0.25" header="0" footer="0"/>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72"/>
  <sheetViews>
    <sheetView showGridLines="0" view="pageLayout" zoomScale="160" zoomScaleNormal="115" zoomScaleSheetLayoutView="100" zoomScalePageLayoutView="160" workbookViewId="0">
      <selection sqref="A1:D1"/>
    </sheetView>
  </sheetViews>
  <sheetFormatPr defaultRowHeight="8.25" x14ac:dyDescent="0.15"/>
  <cols>
    <col min="1" max="1" width="13.28515625" style="2" customWidth="1"/>
    <col min="2" max="4" width="8.5703125" style="2" customWidth="1"/>
    <col min="5" max="16384" width="9.140625" style="2"/>
  </cols>
  <sheetData>
    <row r="1" spans="1:4" ht="10.5" customHeight="1" x14ac:dyDescent="0.15">
      <c r="A1" s="495" t="s">
        <v>585</v>
      </c>
      <c r="B1" s="495"/>
      <c r="C1" s="495"/>
      <c r="D1" s="495"/>
    </row>
    <row r="2" spans="1:4" ht="21.75" customHeight="1" x14ac:dyDescent="0.15">
      <c r="A2" s="470" t="s">
        <v>420</v>
      </c>
      <c r="B2" s="470"/>
      <c r="C2" s="470"/>
      <c r="D2" s="470"/>
    </row>
    <row r="3" spans="1:4" ht="28.5" customHeight="1" x14ac:dyDescent="0.15">
      <c r="A3" s="479" t="s">
        <v>616</v>
      </c>
      <c r="B3" s="479"/>
      <c r="C3" s="479"/>
      <c r="D3" s="479"/>
    </row>
    <row r="4" spans="1:4" ht="7.5" customHeight="1" x14ac:dyDescent="0.15">
      <c r="A4" s="477"/>
      <c r="B4" s="477"/>
      <c r="C4" s="477"/>
      <c r="D4" s="477"/>
    </row>
    <row r="5" spans="1:4" ht="18" customHeight="1" x14ac:dyDescent="0.15">
      <c r="A5" s="486" t="s">
        <v>431</v>
      </c>
      <c r="B5" s="487"/>
      <c r="C5" s="487"/>
      <c r="D5" s="487"/>
    </row>
    <row r="6" spans="1:4" ht="9.1999999999999993" customHeight="1" x14ac:dyDescent="0.15">
      <c r="B6" s="18" t="s">
        <v>1</v>
      </c>
      <c r="C6" s="18" t="s">
        <v>30</v>
      </c>
      <c r="D6" s="18" t="s">
        <v>32</v>
      </c>
    </row>
    <row r="7" spans="1:4" ht="9.1999999999999993" customHeight="1" x14ac:dyDescent="0.15">
      <c r="A7" s="48" t="s">
        <v>525</v>
      </c>
      <c r="B7" s="64">
        <v>35</v>
      </c>
      <c r="C7" s="64">
        <v>34</v>
      </c>
      <c r="D7" s="64">
        <v>37</v>
      </c>
    </row>
    <row r="8" spans="1:4" ht="9.1999999999999993" customHeight="1" x14ac:dyDescent="0.15">
      <c r="A8" s="48" t="s">
        <v>252</v>
      </c>
      <c r="B8" s="64">
        <v>43</v>
      </c>
      <c r="C8" s="64">
        <v>42</v>
      </c>
      <c r="D8" s="64">
        <v>44</v>
      </c>
    </row>
    <row r="9" spans="1:4" ht="9.1999999999999993" customHeight="1" x14ac:dyDescent="0.15">
      <c r="A9" s="123" t="s">
        <v>59</v>
      </c>
      <c r="B9" s="65">
        <v>39</v>
      </c>
      <c r="C9" s="65">
        <v>39</v>
      </c>
      <c r="D9" s="65">
        <v>40</v>
      </c>
    </row>
    <row r="10" spans="1:4" ht="9.1999999999999993" customHeight="1" x14ac:dyDescent="0.15">
      <c r="A10" s="123" t="s">
        <v>63</v>
      </c>
      <c r="B10" s="65">
        <v>43</v>
      </c>
      <c r="C10" s="65">
        <v>43</v>
      </c>
      <c r="D10" s="65">
        <v>44</v>
      </c>
    </row>
    <row r="11" spans="1:4" ht="9.1999999999999993" customHeight="1" x14ac:dyDescent="0.15">
      <c r="A11" s="123" t="s">
        <v>481</v>
      </c>
      <c r="B11" s="65">
        <v>52</v>
      </c>
      <c r="C11" s="65">
        <v>50</v>
      </c>
      <c r="D11" s="65">
        <v>53</v>
      </c>
    </row>
    <row r="12" spans="1:4" ht="9.1999999999999993" customHeight="1" x14ac:dyDescent="0.15">
      <c r="A12" s="123" t="s">
        <v>61</v>
      </c>
      <c r="B12" s="65">
        <v>48</v>
      </c>
      <c r="C12" s="65">
        <v>46</v>
      </c>
      <c r="D12" s="65">
        <v>48</v>
      </c>
    </row>
    <row r="13" spans="1:4" ht="9.1999999999999993" customHeight="1" x14ac:dyDescent="0.15">
      <c r="A13" s="123" t="s">
        <v>60</v>
      </c>
      <c r="B13" s="65">
        <v>38</v>
      </c>
      <c r="C13" s="65">
        <v>37</v>
      </c>
      <c r="D13" s="65">
        <v>40</v>
      </c>
    </row>
    <row r="14" spans="1:4" ht="9.1999999999999993" customHeight="1" x14ac:dyDescent="0.15">
      <c r="A14" s="123" t="s">
        <v>62</v>
      </c>
      <c r="B14" s="65">
        <v>44</v>
      </c>
      <c r="C14" s="65">
        <v>42</v>
      </c>
      <c r="D14" s="65">
        <v>45</v>
      </c>
    </row>
    <row r="15" spans="1:4" ht="9.1999999999999993" customHeight="1" x14ac:dyDescent="0.15">
      <c r="A15" s="123" t="s">
        <v>58</v>
      </c>
      <c r="B15" s="65">
        <v>43</v>
      </c>
      <c r="C15" s="65">
        <v>43</v>
      </c>
      <c r="D15" s="65">
        <v>43</v>
      </c>
    </row>
    <row r="16" spans="1:4" ht="9.1999999999999993" customHeight="1" x14ac:dyDescent="0.15">
      <c r="A16" s="123" t="s">
        <v>480</v>
      </c>
      <c r="B16" s="65">
        <v>38</v>
      </c>
      <c r="C16" s="65">
        <v>39</v>
      </c>
      <c r="D16" s="65">
        <v>37</v>
      </c>
    </row>
    <row r="17" spans="1:6" ht="9.1999999999999993" customHeight="1" thickBot="1" x14ac:dyDescent="0.2">
      <c r="A17" s="123" t="s">
        <v>195</v>
      </c>
      <c r="B17" s="65">
        <v>42</v>
      </c>
      <c r="C17" s="65">
        <v>41</v>
      </c>
      <c r="D17" s="65">
        <v>43</v>
      </c>
    </row>
    <row r="18" spans="1:6" ht="9.1999999999999993" customHeight="1" x14ac:dyDescent="0.15">
      <c r="A18" s="260" t="s">
        <v>201</v>
      </c>
      <c r="B18" s="261">
        <v>37</v>
      </c>
      <c r="C18" s="261">
        <v>36</v>
      </c>
      <c r="D18" s="261">
        <v>38</v>
      </c>
    </row>
    <row r="19" spans="1:6" ht="23.25" customHeight="1" x14ac:dyDescent="0.15">
      <c r="A19" s="505" t="s">
        <v>376</v>
      </c>
      <c r="B19" s="506"/>
      <c r="C19" s="506"/>
      <c r="D19" s="506"/>
    </row>
    <row r="20" spans="1:6" ht="21.75" customHeight="1" x14ac:dyDescent="0.15">
      <c r="A20" s="507" t="s">
        <v>487</v>
      </c>
      <c r="B20" s="506"/>
      <c r="C20" s="506"/>
      <c r="D20" s="506"/>
    </row>
    <row r="21" spans="1:6" ht="18" customHeight="1" x14ac:dyDescent="0.15">
      <c r="A21" s="474"/>
      <c r="B21" s="474"/>
      <c r="C21" s="474"/>
      <c r="D21" s="474"/>
    </row>
    <row r="25" spans="1:6" ht="12.75" customHeight="1" x14ac:dyDescent="0.15"/>
    <row r="28" spans="1:6" ht="13.5" customHeight="1" x14ac:dyDescent="0.15">
      <c r="F28" s="25"/>
    </row>
    <row r="31" spans="1:6" ht="13.5" customHeight="1" x14ac:dyDescent="0.15"/>
    <row r="54" ht="13.5" customHeight="1" x14ac:dyDescent="0.15"/>
    <row r="60" ht="12.75" customHeight="1" x14ac:dyDescent="0.15"/>
    <row r="61" ht="12.75" customHeight="1" x14ac:dyDescent="0.15"/>
    <row r="64" ht="12.75" customHeight="1" x14ac:dyDescent="0.15"/>
    <row r="66" ht="12.75" customHeight="1" x14ac:dyDescent="0.15"/>
    <row r="67" ht="12.75" customHeight="1" x14ac:dyDescent="0.15"/>
    <row r="70" ht="12.75" customHeight="1" x14ac:dyDescent="0.15"/>
    <row r="72" ht="12.75" customHeight="1" x14ac:dyDescent="0.15"/>
  </sheetData>
  <mergeCells count="8">
    <mergeCell ref="A1:D1"/>
    <mergeCell ref="A21:D21"/>
    <mergeCell ref="A2:D2"/>
    <mergeCell ref="A4:D4"/>
    <mergeCell ref="A5:D5"/>
    <mergeCell ref="A19:D19"/>
    <mergeCell ref="A3:D3"/>
    <mergeCell ref="A20:D20"/>
  </mergeCells>
  <phoneticPr fontId="6" type="noConversion"/>
  <pageMargins left="1.05" right="1.05" top="0.5" bottom="0.25" header="0" footer="0"/>
  <pageSetup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41"/>
  <sheetViews>
    <sheetView showGridLines="0" view="pageLayout" zoomScale="160" zoomScaleNormal="100" zoomScaleSheetLayoutView="100" zoomScalePageLayoutView="160" workbookViewId="0">
      <selection sqref="A1:J1"/>
    </sheetView>
  </sheetViews>
  <sheetFormatPr defaultRowHeight="8.25" x14ac:dyDescent="0.15"/>
  <cols>
    <col min="1" max="1" width="12.42578125" style="2" customWidth="1"/>
    <col min="2" max="2" width="8.85546875" style="2" customWidth="1"/>
    <col min="3" max="3" width="8.5703125" style="2" customWidth="1"/>
    <col min="4" max="4" width="8.85546875" style="2" customWidth="1"/>
    <col min="5" max="5" width="8.42578125" style="2" customWidth="1"/>
    <col min="6" max="6" width="0.7109375" style="2" customWidth="1"/>
    <col min="7" max="7" width="8.85546875" style="2" customWidth="1"/>
    <col min="8" max="8" width="8.42578125" style="2" customWidth="1"/>
    <col min="9" max="9" width="8.85546875" style="2" customWidth="1"/>
    <col min="10" max="10" width="8.5703125" style="2" customWidth="1"/>
    <col min="11" max="16384" width="9.140625" style="2"/>
  </cols>
  <sheetData>
    <row r="1" spans="1:11" ht="10.5" customHeight="1" x14ac:dyDescent="0.15">
      <c r="A1" s="495" t="s">
        <v>320</v>
      </c>
      <c r="B1" s="495"/>
      <c r="C1" s="495"/>
      <c r="D1" s="495"/>
      <c r="E1" s="495"/>
      <c r="F1" s="495"/>
      <c r="G1" s="495"/>
      <c r="H1" s="495"/>
      <c r="I1" s="495"/>
      <c r="J1" s="495"/>
    </row>
    <row r="2" spans="1:11" ht="12.75" customHeight="1" x14ac:dyDescent="0.15">
      <c r="A2" s="470" t="s">
        <v>420</v>
      </c>
      <c r="B2" s="470"/>
      <c r="C2" s="470"/>
      <c r="D2" s="470"/>
      <c r="E2" s="470"/>
      <c r="F2" s="470"/>
      <c r="G2" s="470"/>
      <c r="H2" s="470"/>
      <c r="I2" s="470"/>
      <c r="J2" s="470"/>
    </row>
    <row r="3" spans="1:11" ht="18" customHeight="1" x14ac:dyDescent="0.15">
      <c r="A3" s="479" t="s">
        <v>428</v>
      </c>
      <c r="B3" s="479"/>
      <c r="C3" s="479"/>
      <c r="D3" s="479"/>
      <c r="E3" s="479"/>
      <c r="F3" s="479"/>
      <c r="G3" s="479"/>
      <c r="H3" s="479"/>
      <c r="I3" s="479"/>
      <c r="J3" s="479"/>
    </row>
    <row r="4" spans="1:11" ht="6.75" customHeight="1" x14ac:dyDescent="0.15">
      <c r="A4" s="477"/>
      <c r="B4" s="509"/>
      <c r="C4" s="509"/>
      <c r="D4" s="509"/>
      <c r="E4" s="509"/>
      <c r="F4" s="509"/>
      <c r="G4" s="509"/>
      <c r="H4" s="509"/>
      <c r="I4" s="509"/>
      <c r="J4" s="509"/>
    </row>
    <row r="5" spans="1:11" ht="18" customHeight="1" x14ac:dyDescent="0.15">
      <c r="A5" s="486" t="s">
        <v>426</v>
      </c>
      <c r="B5" s="487"/>
      <c r="C5" s="487"/>
      <c r="D5" s="487"/>
      <c r="E5" s="487"/>
      <c r="F5" s="487"/>
      <c r="G5" s="487"/>
      <c r="H5" s="487"/>
      <c r="I5" s="487"/>
      <c r="J5" s="487"/>
    </row>
    <row r="6" spans="1:11" ht="9.1999999999999993" customHeight="1" x14ac:dyDescent="0.15">
      <c r="A6" s="18"/>
      <c r="B6" s="508" t="s">
        <v>316</v>
      </c>
      <c r="C6" s="508"/>
      <c r="D6" s="508"/>
      <c r="E6" s="508"/>
      <c r="F6" s="197"/>
      <c r="G6" s="508" t="s">
        <v>520</v>
      </c>
      <c r="H6" s="508"/>
      <c r="I6" s="508"/>
      <c r="J6" s="508"/>
    </row>
    <row r="7" spans="1:11" ht="18.75" customHeight="1" x14ac:dyDescent="0.15">
      <c r="A7" s="44" t="s">
        <v>319</v>
      </c>
      <c r="B7" s="19" t="s">
        <v>30</v>
      </c>
      <c r="C7" s="200" t="s">
        <v>369</v>
      </c>
      <c r="D7" s="19" t="s">
        <v>31</v>
      </c>
      <c r="E7" s="200" t="s">
        <v>369</v>
      </c>
      <c r="F7" s="306"/>
      <c r="G7" s="19" t="s">
        <v>30</v>
      </c>
      <c r="H7" s="57" t="s">
        <v>522</v>
      </c>
      <c r="I7" s="19" t="s">
        <v>31</v>
      </c>
      <c r="J7" s="57" t="s">
        <v>522</v>
      </c>
    </row>
    <row r="8" spans="1:11" ht="9.1999999999999993" customHeight="1" x14ac:dyDescent="0.15">
      <c r="A8" s="48" t="s">
        <v>191</v>
      </c>
      <c r="B8" s="170">
        <v>1256596</v>
      </c>
      <c r="C8" s="62">
        <v>3.039600171</v>
      </c>
      <c r="D8" s="170">
        <v>1263215</v>
      </c>
      <c r="E8" s="62">
        <v>3.0556109760000001</v>
      </c>
      <c r="F8" s="306"/>
      <c r="G8" s="170">
        <v>36371094</v>
      </c>
      <c r="H8" s="62">
        <v>13.236055820000001</v>
      </c>
      <c r="I8" s="170">
        <v>34610712</v>
      </c>
      <c r="J8" s="62">
        <v>12.59542306</v>
      </c>
    </row>
    <row r="9" spans="1:11" ht="9.1999999999999993" customHeight="1" x14ac:dyDescent="0.15">
      <c r="A9" s="48" t="s">
        <v>253</v>
      </c>
      <c r="B9" s="170">
        <v>18872807</v>
      </c>
      <c r="C9" s="62">
        <v>45.651734830000002</v>
      </c>
      <c r="D9" s="170">
        <v>19948214</v>
      </c>
      <c r="E9" s="62">
        <v>48.253054030000001</v>
      </c>
      <c r="F9" s="306"/>
      <c r="G9" s="170">
        <v>99091787</v>
      </c>
      <c r="H9" s="62">
        <v>36.061176060000001</v>
      </c>
      <c r="I9" s="170">
        <v>104714414</v>
      </c>
      <c r="J9" s="62">
        <v>38.10734506</v>
      </c>
    </row>
    <row r="10" spans="1:11" ht="9.1999999999999993" customHeight="1" x14ac:dyDescent="0.15">
      <c r="A10" s="48"/>
      <c r="B10" s="170"/>
      <c r="C10" s="62"/>
      <c r="D10" s="170"/>
      <c r="E10" s="62"/>
      <c r="F10" s="306"/>
      <c r="G10" s="170"/>
      <c r="H10" s="62"/>
      <c r="I10" s="170"/>
      <c r="J10" s="62"/>
    </row>
    <row r="11" spans="1:11" ht="9.1999999999999993" customHeight="1" x14ac:dyDescent="0.15">
      <c r="A11" s="27" t="s">
        <v>254</v>
      </c>
      <c r="B11" s="171">
        <v>119630</v>
      </c>
      <c r="C11" s="63">
        <v>0.28937492100000001</v>
      </c>
      <c r="D11" s="171">
        <v>122694</v>
      </c>
      <c r="E11" s="63">
        <v>0.29678648000000002</v>
      </c>
      <c r="F11" s="306"/>
      <c r="G11" s="171">
        <v>9943145</v>
      </c>
      <c r="H11" s="63">
        <v>3.6184785169999998</v>
      </c>
      <c r="I11" s="171">
        <v>9496248</v>
      </c>
      <c r="J11" s="63">
        <v>3.4558451450000001</v>
      </c>
    </row>
    <row r="12" spans="1:11" ht="9.1999999999999993" customHeight="1" x14ac:dyDescent="0.15">
      <c r="A12" s="27" t="s">
        <v>4</v>
      </c>
      <c r="B12" s="171">
        <v>254473</v>
      </c>
      <c r="C12" s="63">
        <v>0.61554881100000003</v>
      </c>
      <c r="D12" s="171">
        <v>264811</v>
      </c>
      <c r="E12" s="63">
        <v>0.64055556499999999</v>
      </c>
      <c r="F12" s="306"/>
      <c r="G12" s="171">
        <v>10265941</v>
      </c>
      <c r="H12" s="63">
        <v>3.7359494369999999</v>
      </c>
      <c r="I12" s="171">
        <v>9843285</v>
      </c>
      <c r="J12" s="63">
        <v>3.5821377750000001</v>
      </c>
    </row>
    <row r="13" spans="1:11" ht="9.1999999999999993" customHeight="1" x14ac:dyDescent="0.15">
      <c r="A13" s="27" t="s">
        <v>5</v>
      </c>
      <c r="B13" s="171">
        <v>466477</v>
      </c>
      <c r="C13" s="63">
        <v>1.128368679</v>
      </c>
      <c r="D13" s="171">
        <v>481367</v>
      </c>
      <c r="E13" s="63">
        <v>1.1643863379999999</v>
      </c>
      <c r="F13" s="306"/>
      <c r="G13" s="171">
        <v>10183407</v>
      </c>
      <c r="H13" s="63">
        <v>3.7059139189999999</v>
      </c>
      <c r="I13" s="171">
        <v>9631640</v>
      </c>
      <c r="J13" s="63">
        <v>3.5051165819999999</v>
      </c>
      <c r="K13" s="18"/>
    </row>
    <row r="14" spans="1:11" ht="9.1999999999999993" customHeight="1" x14ac:dyDescent="0.15">
      <c r="A14" s="27" t="s">
        <v>6</v>
      </c>
      <c r="B14" s="171">
        <v>781651</v>
      </c>
      <c r="C14" s="63">
        <v>1.890748111</v>
      </c>
      <c r="D14" s="171">
        <v>732428</v>
      </c>
      <c r="E14" s="63">
        <v>1.7716818080000001</v>
      </c>
      <c r="F14" s="306"/>
      <c r="G14" s="171">
        <v>10132420</v>
      </c>
      <c r="H14" s="63">
        <v>3.6873588879999999</v>
      </c>
      <c r="I14" s="171">
        <v>9606927</v>
      </c>
      <c r="J14" s="63">
        <v>3.496123104</v>
      </c>
      <c r="K14" s="22"/>
    </row>
    <row r="15" spans="1:11" ht="9.1999999999999993" customHeight="1" x14ac:dyDescent="0.15">
      <c r="A15" s="27" t="s">
        <v>7</v>
      </c>
      <c r="B15" s="171">
        <v>1305492</v>
      </c>
      <c r="C15" s="63">
        <v>3.1578754870000001</v>
      </c>
      <c r="D15" s="171">
        <v>1114516</v>
      </c>
      <c r="E15" s="63">
        <v>2.6959205850000001</v>
      </c>
      <c r="F15" s="306"/>
      <c r="G15" s="171">
        <v>10391022</v>
      </c>
      <c r="H15" s="63">
        <v>3.7814685269999999</v>
      </c>
      <c r="I15" s="171">
        <v>9999802</v>
      </c>
      <c r="J15" s="63">
        <v>3.639096957</v>
      </c>
      <c r="K15" s="22"/>
    </row>
    <row r="16" spans="1:11" ht="9.1999999999999993" customHeight="1" x14ac:dyDescent="0.15">
      <c r="A16" s="27" t="s">
        <v>8</v>
      </c>
      <c r="B16" s="171">
        <v>1801514</v>
      </c>
      <c r="C16" s="63">
        <v>4.3577110399999999</v>
      </c>
      <c r="D16" s="171">
        <v>1690243</v>
      </c>
      <c r="E16" s="63">
        <v>4.0885558370000004</v>
      </c>
      <c r="F16" s="306"/>
      <c r="G16" s="171">
        <v>9014822</v>
      </c>
      <c r="H16" s="63">
        <v>3.280646087</v>
      </c>
      <c r="I16" s="171">
        <v>8864564</v>
      </c>
      <c r="J16" s="63">
        <v>3.225964662</v>
      </c>
      <c r="K16" s="22"/>
    </row>
    <row r="17" spans="1:11" ht="9.1999999999999993" customHeight="1" x14ac:dyDescent="0.15">
      <c r="A17" s="27" t="s">
        <v>9</v>
      </c>
      <c r="B17" s="171">
        <v>2103664</v>
      </c>
      <c r="C17" s="63">
        <v>5.0885865089999998</v>
      </c>
      <c r="D17" s="171">
        <v>2066595</v>
      </c>
      <c r="E17" s="63">
        <v>4.9989197120000002</v>
      </c>
      <c r="F17" s="306"/>
      <c r="G17" s="171">
        <v>8523427</v>
      </c>
      <c r="H17" s="63">
        <v>3.1018191420000001</v>
      </c>
      <c r="I17" s="171">
        <v>8473336</v>
      </c>
      <c r="J17" s="63">
        <v>3.0835901799999998</v>
      </c>
      <c r="K17" s="22"/>
    </row>
    <row r="18" spans="1:11" ht="9.1999999999999993" customHeight="1" x14ac:dyDescent="0.15">
      <c r="A18" s="27" t="s">
        <v>10</v>
      </c>
      <c r="B18" s="171">
        <v>2255197</v>
      </c>
      <c r="C18" s="63">
        <v>5.4551321079999999</v>
      </c>
      <c r="D18" s="171">
        <v>2241755</v>
      </c>
      <c r="E18" s="63">
        <v>5.4226170390000004</v>
      </c>
      <c r="F18" s="306"/>
      <c r="G18" s="171">
        <v>7632952</v>
      </c>
      <c r="H18" s="63">
        <v>2.777760239</v>
      </c>
      <c r="I18" s="171">
        <v>7700128</v>
      </c>
      <c r="J18" s="63">
        <v>2.8022067210000001</v>
      </c>
      <c r="K18" s="22"/>
    </row>
    <row r="19" spans="1:11" ht="9.1999999999999993" customHeight="1" x14ac:dyDescent="0.15">
      <c r="A19" s="27" t="s">
        <v>11</v>
      </c>
      <c r="B19" s="171">
        <v>2250652</v>
      </c>
      <c r="C19" s="63">
        <v>5.4441381340000001</v>
      </c>
      <c r="D19" s="171">
        <v>2312340</v>
      </c>
      <c r="E19" s="63">
        <v>5.593356225</v>
      </c>
      <c r="F19" s="306"/>
      <c r="G19" s="171">
        <v>8169881</v>
      </c>
      <c r="H19" s="63">
        <v>2.9731577769999999</v>
      </c>
      <c r="I19" s="171">
        <v>8268288</v>
      </c>
      <c r="J19" s="63">
        <v>3.0089697470000001</v>
      </c>
      <c r="K19" s="22"/>
    </row>
    <row r="20" spans="1:11" ht="9.1999999999999993" customHeight="1" x14ac:dyDescent="0.15">
      <c r="A20" s="27" t="s">
        <v>12</v>
      </c>
      <c r="B20" s="171">
        <v>2033661</v>
      </c>
      <c r="C20" s="63">
        <v>4.9192551330000001</v>
      </c>
      <c r="D20" s="171">
        <v>2085101</v>
      </c>
      <c r="E20" s="63">
        <v>5.0436841719999999</v>
      </c>
      <c r="F20" s="306"/>
      <c r="G20" s="171">
        <v>8417926</v>
      </c>
      <c r="H20" s="63">
        <v>3.0634255449999999</v>
      </c>
      <c r="I20" s="171">
        <v>8620642</v>
      </c>
      <c r="J20" s="63">
        <v>3.1371973230000001</v>
      </c>
      <c r="K20" s="22"/>
    </row>
    <row r="21" spans="1:11" ht="9.1999999999999993" customHeight="1" x14ac:dyDescent="0.15">
      <c r="A21" s="27" t="s">
        <v>13</v>
      </c>
      <c r="B21" s="171">
        <v>1787539</v>
      </c>
      <c r="C21" s="63">
        <v>4.3239066890000002</v>
      </c>
      <c r="D21" s="171">
        <v>1847103</v>
      </c>
      <c r="E21" s="63">
        <v>4.467987001</v>
      </c>
      <c r="F21" s="306"/>
      <c r="G21" s="171">
        <v>9251810</v>
      </c>
      <c r="H21" s="63">
        <v>3.3668900260000001</v>
      </c>
      <c r="I21" s="171">
        <v>9600261</v>
      </c>
      <c r="J21" s="63">
        <v>3.4936972339999999</v>
      </c>
      <c r="K21" s="22"/>
    </row>
    <row r="22" spans="1:11" ht="9.1999999999999993" customHeight="1" x14ac:dyDescent="0.15">
      <c r="A22" s="27" t="s">
        <v>14</v>
      </c>
      <c r="B22" s="171">
        <v>1440387</v>
      </c>
      <c r="C22" s="63">
        <v>3.484175161</v>
      </c>
      <c r="D22" s="171">
        <v>1573908</v>
      </c>
      <c r="E22" s="63">
        <v>3.807151245</v>
      </c>
      <c r="F22" s="306"/>
      <c r="G22" s="171">
        <v>8760254</v>
      </c>
      <c r="H22" s="63">
        <v>3.18800449</v>
      </c>
      <c r="I22" s="171">
        <v>9275066</v>
      </c>
      <c r="J22" s="63">
        <v>3.3753532769999999</v>
      </c>
      <c r="K22" s="22"/>
    </row>
    <row r="23" spans="1:11" ht="9.1999999999999993" customHeight="1" x14ac:dyDescent="0.15">
      <c r="A23" s="27" t="s">
        <v>15</v>
      </c>
      <c r="B23" s="171">
        <v>1139186</v>
      </c>
      <c r="C23" s="63">
        <v>2.7555952430000001</v>
      </c>
      <c r="D23" s="171">
        <v>1313970</v>
      </c>
      <c r="E23" s="63">
        <v>3.178383057</v>
      </c>
      <c r="F23" s="306"/>
      <c r="G23" s="171">
        <v>7598005</v>
      </c>
      <c r="H23" s="63">
        <v>2.7650424349999998</v>
      </c>
      <c r="I23" s="171">
        <v>8213918</v>
      </c>
      <c r="J23" s="63">
        <v>2.9891835850000001</v>
      </c>
      <c r="K23" s="22"/>
    </row>
    <row r="24" spans="1:11" ht="9.1999999999999993" customHeight="1" x14ac:dyDescent="0.15">
      <c r="A24" s="27" t="s">
        <v>16</v>
      </c>
      <c r="B24" s="171">
        <v>864422</v>
      </c>
      <c r="C24" s="63">
        <v>2.0909642069999999</v>
      </c>
      <c r="D24" s="171">
        <v>1042457</v>
      </c>
      <c r="E24" s="63">
        <v>2.5216159170000001</v>
      </c>
      <c r="F24" s="306"/>
      <c r="G24" s="171">
        <v>6019324</v>
      </c>
      <c r="H24" s="63">
        <v>2.1905337380000001</v>
      </c>
      <c r="I24" s="171">
        <v>6682595</v>
      </c>
      <c r="J24" s="63">
        <v>2.4319092649999998</v>
      </c>
      <c r="K24" s="22"/>
    </row>
    <row r="25" spans="1:11" ht="9.1999999999999993" customHeight="1" x14ac:dyDescent="0.15">
      <c r="A25" s="27" t="s">
        <v>17</v>
      </c>
      <c r="B25" s="171">
        <v>603098</v>
      </c>
      <c r="C25" s="63">
        <v>1.4588434020000001</v>
      </c>
      <c r="D25" s="171">
        <v>802672</v>
      </c>
      <c r="E25" s="63">
        <v>1.941596144</v>
      </c>
      <c r="F25" s="306"/>
      <c r="G25" s="171">
        <v>4319326</v>
      </c>
      <c r="H25" s="63">
        <v>1.5718757329999999</v>
      </c>
      <c r="I25" s="171">
        <v>4902994</v>
      </c>
      <c r="J25" s="63">
        <v>1.7842823830000001</v>
      </c>
      <c r="K25" s="22"/>
    </row>
    <row r="26" spans="1:11" ht="9.1999999999999993" customHeight="1" x14ac:dyDescent="0.15">
      <c r="A26" s="27" t="s">
        <v>18</v>
      </c>
      <c r="B26" s="171">
        <v>422836</v>
      </c>
      <c r="C26" s="63">
        <v>1.0228047659999999</v>
      </c>
      <c r="D26" s="171">
        <v>618709</v>
      </c>
      <c r="E26" s="63">
        <v>1.4966051</v>
      </c>
      <c r="F26" s="306"/>
      <c r="G26" s="171">
        <v>2971576</v>
      </c>
      <c r="H26" s="63">
        <v>1.0814067300000001</v>
      </c>
      <c r="I26" s="171">
        <v>3667294</v>
      </c>
      <c r="J26" s="63">
        <v>1.3345902679999999</v>
      </c>
      <c r="K26" s="22"/>
    </row>
    <row r="27" spans="1:11" ht="9.1999999999999993" customHeight="1" x14ac:dyDescent="0.15">
      <c r="A27" s="27" t="s">
        <v>19</v>
      </c>
      <c r="B27" s="171">
        <v>273056</v>
      </c>
      <c r="C27" s="63">
        <v>0.66049952700000003</v>
      </c>
      <c r="D27" s="171">
        <v>441597</v>
      </c>
      <c r="E27" s="63">
        <v>1.0681860489999999</v>
      </c>
      <c r="F27" s="306"/>
      <c r="G27" s="171">
        <v>2093951</v>
      </c>
      <c r="H27" s="63">
        <v>0.76202415899999998</v>
      </c>
      <c r="I27" s="171">
        <v>2970001</v>
      </c>
      <c r="J27" s="63">
        <v>1.0808335609999999</v>
      </c>
      <c r="K27" s="22"/>
    </row>
    <row r="28" spans="1:11" ht="9.1999999999999993" customHeight="1" x14ac:dyDescent="0.15">
      <c r="A28" s="27" t="s">
        <v>20</v>
      </c>
      <c r="B28" s="171">
        <v>143977</v>
      </c>
      <c r="C28" s="63">
        <v>0.34826826900000002</v>
      </c>
      <c r="D28" s="171">
        <v>280602</v>
      </c>
      <c r="E28" s="63">
        <v>0.678752668</v>
      </c>
      <c r="F28" s="306"/>
      <c r="G28" s="171">
        <v>1207709</v>
      </c>
      <c r="H28" s="63">
        <v>0.43950571700000002</v>
      </c>
      <c r="I28" s="171">
        <v>2092448</v>
      </c>
      <c r="J28" s="63">
        <v>0.76147719199999997</v>
      </c>
      <c r="K28" s="22"/>
    </row>
    <row r="29" spans="1:11" ht="9.1999999999999993" customHeight="1" thickBot="1" x14ac:dyDescent="0.2">
      <c r="A29" s="86" t="s">
        <v>188</v>
      </c>
      <c r="B29" s="216">
        <v>82491</v>
      </c>
      <c r="C29" s="87">
        <v>0.19953879999999999</v>
      </c>
      <c r="D29" s="216">
        <v>178561</v>
      </c>
      <c r="E29" s="87">
        <v>0.43192406</v>
      </c>
      <c r="F29" s="306"/>
      <c r="G29" s="216">
        <v>565983</v>
      </c>
      <c r="H29" s="87">
        <v>0.20597077999999999</v>
      </c>
      <c r="I29" s="216">
        <v>1415689</v>
      </c>
      <c r="J29" s="87">
        <v>0.51519315399999999</v>
      </c>
      <c r="K29" s="22"/>
    </row>
    <row r="30" spans="1:11" ht="9.1999999999999993" customHeight="1" x14ac:dyDescent="0.15">
      <c r="A30" s="73" t="s">
        <v>1</v>
      </c>
      <c r="B30" s="79">
        <v>20129403</v>
      </c>
      <c r="C30" s="78">
        <v>48.691335000000002</v>
      </c>
      <c r="D30" s="79">
        <v>21211429</v>
      </c>
      <c r="E30" s="78">
        <v>51.308664999999998</v>
      </c>
      <c r="F30" s="306"/>
      <c r="G30" s="79">
        <v>135462881</v>
      </c>
      <c r="H30" s="78">
        <v>49.297231879999998</v>
      </c>
      <c r="I30" s="79">
        <v>139325126</v>
      </c>
      <c r="J30" s="78">
        <v>50.702768120000002</v>
      </c>
      <c r="K30" s="22"/>
    </row>
    <row r="31" spans="1:11" ht="10.5" customHeight="1" x14ac:dyDescent="0.15">
      <c r="A31" s="475" t="s">
        <v>487</v>
      </c>
      <c r="B31" s="476"/>
      <c r="C31" s="476"/>
      <c r="D31" s="476"/>
      <c r="E31" s="476"/>
      <c r="F31" s="476"/>
      <c r="G31" s="476"/>
      <c r="H31" s="476"/>
      <c r="I31" s="476"/>
      <c r="J31" s="476"/>
      <c r="K31" s="22"/>
    </row>
    <row r="32" spans="1:11" ht="18" customHeight="1" x14ac:dyDescent="0.15">
      <c r="A32" s="474"/>
      <c r="B32" s="474"/>
      <c r="C32" s="474"/>
      <c r="D32" s="474"/>
      <c r="E32" s="474"/>
      <c r="F32" s="474"/>
      <c r="G32" s="474"/>
      <c r="H32" s="474"/>
      <c r="I32" s="474"/>
      <c r="J32" s="474"/>
    </row>
    <row r="40" spans="8:8" x14ac:dyDescent="0.15">
      <c r="H40" s="31"/>
    </row>
    <row r="41" spans="8:8" x14ac:dyDescent="0.15">
      <c r="H41" s="419"/>
    </row>
  </sheetData>
  <mergeCells count="9">
    <mergeCell ref="A1:J1"/>
    <mergeCell ref="A3:J3"/>
    <mergeCell ref="A32:J32"/>
    <mergeCell ref="A31:J31"/>
    <mergeCell ref="G6:J6"/>
    <mergeCell ref="A4:J4"/>
    <mergeCell ref="A2:J2"/>
    <mergeCell ref="A5:J5"/>
    <mergeCell ref="B6:E6"/>
  </mergeCells>
  <phoneticPr fontId="6" type="noConversion"/>
  <pageMargins left="1.05" right="1.05" top="0.5" bottom="0.25" header="0" footer="0"/>
  <pageSetup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51"/>
  <sheetViews>
    <sheetView showWhiteSpace="0" view="pageLayout" zoomScale="130" zoomScaleNormal="115" zoomScaleSheetLayoutView="100" zoomScalePageLayoutView="130" workbookViewId="0">
      <selection sqref="A1:I1"/>
    </sheetView>
  </sheetViews>
  <sheetFormatPr defaultRowHeight="8.25" x14ac:dyDescent="0.15"/>
  <cols>
    <col min="1" max="4" width="9.42578125" style="110" customWidth="1"/>
    <col min="5" max="5" width="10.42578125" style="110" customWidth="1"/>
    <col min="6" max="8" width="9.42578125" style="110" customWidth="1"/>
    <col min="9" max="9" width="9.28515625" style="110" customWidth="1"/>
    <col min="10" max="10" width="18" style="110" customWidth="1"/>
    <col min="11" max="12" width="9.140625" style="110"/>
    <col min="13" max="13" width="5.42578125" style="110" bestFit="1" customWidth="1"/>
    <col min="14" max="16384" width="9.140625" style="110"/>
  </cols>
  <sheetData>
    <row r="1" spans="1:17" ht="11.25" customHeight="1" x14ac:dyDescent="0.15">
      <c r="A1" s="510" t="s">
        <v>586</v>
      </c>
      <c r="B1" s="510"/>
      <c r="C1" s="510"/>
      <c r="D1" s="510"/>
      <c r="E1" s="510"/>
      <c r="F1" s="510"/>
      <c r="G1" s="510"/>
      <c r="H1" s="510"/>
      <c r="I1" s="510"/>
    </row>
    <row r="2" spans="1:17" ht="13.5" customHeight="1" x14ac:dyDescent="0.15">
      <c r="A2" s="519" t="s">
        <v>429</v>
      </c>
      <c r="B2" s="519"/>
      <c r="C2" s="519"/>
      <c r="D2" s="519"/>
      <c r="E2" s="519"/>
      <c r="F2" s="519"/>
      <c r="G2" s="519"/>
      <c r="H2" s="519"/>
      <c r="I2" s="519"/>
    </row>
    <row r="3" spans="1:17" ht="18.75" customHeight="1" x14ac:dyDescent="0.15">
      <c r="A3" s="496" t="s">
        <v>430</v>
      </c>
      <c r="B3" s="496"/>
      <c r="C3" s="496"/>
      <c r="D3" s="496"/>
      <c r="E3" s="496"/>
      <c r="F3" s="496"/>
      <c r="G3" s="496"/>
      <c r="H3" s="496"/>
      <c r="I3" s="496"/>
    </row>
    <row r="4" spans="1:17" ht="7.5" customHeight="1" x14ac:dyDescent="0.15">
      <c r="A4" s="520"/>
      <c r="B4" s="520"/>
      <c r="C4" s="520"/>
      <c r="D4" s="520"/>
      <c r="E4" s="520"/>
      <c r="F4" s="520"/>
      <c r="G4" s="520"/>
      <c r="H4" s="520"/>
      <c r="I4" s="520"/>
      <c r="K4" s="110" t="s">
        <v>458</v>
      </c>
      <c r="O4" s="110" t="s">
        <v>523</v>
      </c>
    </row>
    <row r="5" spans="1:17" s="113" customFormat="1" ht="18.75" customHeight="1" x14ac:dyDescent="0.15">
      <c r="A5" s="517" t="s">
        <v>431</v>
      </c>
      <c r="B5" s="518"/>
      <c r="C5" s="518"/>
      <c r="D5" s="518"/>
      <c r="E5" s="518"/>
      <c r="F5" s="518"/>
      <c r="G5" s="518"/>
      <c r="H5" s="518"/>
      <c r="I5" s="518"/>
    </row>
    <row r="6" spans="1:17" ht="9.75" customHeight="1" x14ac:dyDescent="0.15">
      <c r="A6" s="114" t="s">
        <v>381</v>
      </c>
      <c r="B6" s="512" t="s">
        <v>382</v>
      </c>
      <c r="C6" s="512"/>
      <c r="D6" s="512"/>
      <c r="E6" s="514" t="s">
        <v>383</v>
      </c>
      <c r="F6" s="514"/>
      <c r="G6" s="513" t="s">
        <v>524</v>
      </c>
      <c r="H6" s="513"/>
      <c r="I6" s="513"/>
      <c r="K6" s="111" t="s">
        <v>32</v>
      </c>
      <c r="L6" s="111" t="s">
        <v>30</v>
      </c>
      <c r="M6" s="111"/>
      <c r="N6" s="111"/>
      <c r="O6" s="111" t="s">
        <v>32</v>
      </c>
      <c r="P6" s="111" t="s">
        <v>30</v>
      </c>
      <c r="Q6" s="115"/>
    </row>
    <row r="7" spans="1:17" ht="12.75" customHeight="1" x14ac:dyDescent="0.15">
      <c r="J7" s="112" t="s">
        <v>254</v>
      </c>
      <c r="K7" s="63">
        <v>0.29678648000000002</v>
      </c>
      <c r="L7" s="63">
        <v>0.28937492100000001</v>
      </c>
      <c r="M7" s="111"/>
      <c r="N7" s="112" t="s">
        <v>254</v>
      </c>
      <c r="O7" s="63">
        <v>3.4558451450000001</v>
      </c>
      <c r="P7" s="63">
        <v>3.6184785169999998</v>
      </c>
      <c r="Q7" s="115"/>
    </row>
    <row r="8" spans="1:17" ht="12.75" customHeight="1" x14ac:dyDescent="0.15">
      <c r="J8" s="112" t="s">
        <v>4</v>
      </c>
      <c r="K8" s="63">
        <v>0.64055556499999999</v>
      </c>
      <c r="L8" s="63">
        <v>0.61554881100000003</v>
      </c>
      <c r="M8" s="111"/>
      <c r="N8" s="112" t="s">
        <v>4</v>
      </c>
      <c r="O8" s="63">
        <v>3.5821377750000001</v>
      </c>
      <c r="P8" s="63">
        <v>3.7359494369999999</v>
      </c>
      <c r="Q8" s="115"/>
    </row>
    <row r="9" spans="1:17" ht="12.75" customHeight="1" x14ac:dyDescent="0.15">
      <c r="J9" s="112" t="s">
        <v>5</v>
      </c>
      <c r="K9" s="63">
        <v>1.1643863379999999</v>
      </c>
      <c r="L9" s="63">
        <v>1.128368679</v>
      </c>
      <c r="M9" s="111"/>
      <c r="N9" s="112" t="s">
        <v>5</v>
      </c>
      <c r="O9" s="63">
        <v>3.5051165819999999</v>
      </c>
      <c r="P9" s="63">
        <v>3.7059139189999999</v>
      </c>
      <c r="Q9" s="115"/>
    </row>
    <row r="10" spans="1:17" ht="12.75" customHeight="1" x14ac:dyDescent="0.15">
      <c r="J10" s="112" t="s">
        <v>6</v>
      </c>
      <c r="K10" s="63">
        <v>1.7716818080000001</v>
      </c>
      <c r="L10" s="63">
        <v>1.890748111</v>
      </c>
      <c r="M10" s="111"/>
      <c r="N10" s="112" t="s">
        <v>6</v>
      </c>
      <c r="O10" s="63">
        <v>3.496123104</v>
      </c>
      <c r="P10" s="63">
        <v>3.6873588879999999</v>
      </c>
      <c r="Q10" s="115"/>
    </row>
    <row r="11" spans="1:17" ht="12.75" customHeight="1" x14ac:dyDescent="0.15">
      <c r="J11" s="112" t="s">
        <v>7</v>
      </c>
      <c r="K11" s="63">
        <v>2.6959205850000001</v>
      </c>
      <c r="L11" s="63">
        <v>3.1578754870000001</v>
      </c>
      <c r="M11" s="111"/>
      <c r="N11" s="112" t="s">
        <v>7</v>
      </c>
      <c r="O11" s="63">
        <v>3.639096957</v>
      </c>
      <c r="P11" s="63">
        <v>3.7814685269999999</v>
      </c>
      <c r="Q11" s="115"/>
    </row>
    <row r="12" spans="1:17" ht="12.75" customHeight="1" x14ac:dyDescent="0.15">
      <c r="J12" s="112" t="s">
        <v>8</v>
      </c>
      <c r="K12" s="63">
        <v>4.0885558370000004</v>
      </c>
      <c r="L12" s="63">
        <v>4.3577110399999999</v>
      </c>
      <c r="M12" s="111"/>
      <c r="N12" s="112" t="s">
        <v>8</v>
      </c>
      <c r="O12" s="63">
        <v>3.225964662</v>
      </c>
      <c r="P12" s="63">
        <v>3.280646087</v>
      </c>
      <c r="Q12" s="115"/>
    </row>
    <row r="13" spans="1:17" ht="12.75" customHeight="1" x14ac:dyDescent="0.15">
      <c r="J13" s="112" t="s">
        <v>9</v>
      </c>
      <c r="K13" s="63">
        <v>4.9989197120000002</v>
      </c>
      <c r="L13" s="63">
        <v>5.0885865089999998</v>
      </c>
      <c r="M13" s="111"/>
      <c r="N13" s="112" t="s">
        <v>9</v>
      </c>
      <c r="O13" s="63">
        <v>3.0835901799999998</v>
      </c>
      <c r="P13" s="63">
        <v>3.1018191420000001</v>
      </c>
      <c r="Q13" s="115"/>
    </row>
    <row r="14" spans="1:17" ht="12.75" customHeight="1" x14ac:dyDescent="0.15">
      <c r="J14" s="112" t="s">
        <v>10</v>
      </c>
      <c r="K14" s="63">
        <v>5.4226170390000004</v>
      </c>
      <c r="L14" s="63">
        <v>5.4551321079999999</v>
      </c>
      <c r="M14" s="111"/>
      <c r="N14" s="112" t="s">
        <v>10</v>
      </c>
      <c r="O14" s="63">
        <v>2.8022067210000001</v>
      </c>
      <c r="P14" s="63">
        <v>2.777760239</v>
      </c>
      <c r="Q14" s="115"/>
    </row>
    <row r="15" spans="1:17" ht="12.75" customHeight="1" x14ac:dyDescent="0.15">
      <c r="J15" s="112" t="s">
        <v>11</v>
      </c>
      <c r="K15" s="63">
        <v>5.593356225</v>
      </c>
      <c r="L15" s="63">
        <v>5.4441381340000001</v>
      </c>
      <c r="M15" s="111"/>
      <c r="N15" s="112" t="s">
        <v>11</v>
      </c>
      <c r="O15" s="63">
        <v>3.0089697470000001</v>
      </c>
      <c r="P15" s="63">
        <v>2.9731577769999999</v>
      </c>
      <c r="Q15" s="115"/>
    </row>
    <row r="16" spans="1:17" ht="12.75" customHeight="1" x14ac:dyDescent="0.15">
      <c r="J16" s="112" t="s">
        <v>12</v>
      </c>
      <c r="K16" s="63">
        <v>5.0436841719999999</v>
      </c>
      <c r="L16" s="63">
        <v>4.9192551330000001</v>
      </c>
      <c r="M16" s="111"/>
      <c r="N16" s="112" t="s">
        <v>12</v>
      </c>
      <c r="O16" s="63">
        <v>3.1371973230000001</v>
      </c>
      <c r="P16" s="63">
        <v>3.0634255449999999</v>
      </c>
      <c r="Q16" s="115"/>
    </row>
    <row r="17" spans="1:18" ht="12.75" customHeight="1" x14ac:dyDescent="0.15">
      <c r="J17" s="112" t="s">
        <v>13</v>
      </c>
      <c r="K17" s="63">
        <v>4.467987001</v>
      </c>
      <c r="L17" s="63">
        <v>4.3239066890000002</v>
      </c>
      <c r="M17" s="111"/>
      <c r="N17" s="112" t="s">
        <v>13</v>
      </c>
      <c r="O17" s="63">
        <v>3.4936972339999999</v>
      </c>
      <c r="P17" s="63">
        <v>3.3668900260000001</v>
      </c>
      <c r="Q17" s="115"/>
    </row>
    <row r="18" spans="1:18" ht="12.75" customHeight="1" x14ac:dyDescent="0.15">
      <c r="J18" s="112" t="s">
        <v>14</v>
      </c>
      <c r="K18" s="63">
        <v>3.807151245</v>
      </c>
      <c r="L18" s="63">
        <v>3.484175161</v>
      </c>
      <c r="M18" s="111"/>
      <c r="N18" s="112" t="s">
        <v>14</v>
      </c>
      <c r="O18" s="63">
        <v>3.3753532769999999</v>
      </c>
      <c r="P18" s="63">
        <v>3.18800449</v>
      </c>
      <c r="Q18" s="115"/>
    </row>
    <row r="19" spans="1:18" ht="12.75" customHeight="1" x14ac:dyDescent="0.15">
      <c r="J19" s="112" t="s">
        <v>15</v>
      </c>
      <c r="K19" s="63">
        <v>3.178383057</v>
      </c>
      <c r="L19" s="63">
        <v>2.7555952430000001</v>
      </c>
      <c r="M19" s="111"/>
      <c r="N19" s="112" t="s">
        <v>15</v>
      </c>
      <c r="O19" s="63">
        <v>2.9891835850000001</v>
      </c>
      <c r="P19" s="63">
        <v>2.7650424349999998</v>
      </c>
      <c r="Q19" s="115"/>
    </row>
    <row r="20" spans="1:18" ht="12.75" customHeight="1" x14ac:dyDescent="0.15">
      <c r="J20" s="112" t="s">
        <v>16</v>
      </c>
      <c r="K20" s="63">
        <v>2.5216159170000001</v>
      </c>
      <c r="L20" s="63">
        <v>2.0909642069999999</v>
      </c>
      <c r="M20" s="111"/>
      <c r="N20" s="112" t="s">
        <v>16</v>
      </c>
      <c r="O20" s="63">
        <v>2.4319092649999998</v>
      </c>
      <c r="P20" s="63">
        <v>2.1905337380000001</v>
      </c>
      <c r="Q20" s="115"/>
    </row>
    <row r="21" spans="1:18" ht="12.75" customHeight="1" x14ac:dyDescent="0.15">
      <c r="J21" s="112" t="s">
        <v>17</v>
      </c>
      <c r="K21" s="63">
        <v>1.941596144</v>
      </c>
      <c r="L21" s="63">
        <v>1.4588434020000001</v>
      </c>
      <c r="M21" s="111"/>
      <c r="N21" s="112" t="s">
        <v>17</v>
      </c>
      <c r="O21" s="63">
        <v>1.7842823830000001</v>
      </c>
      <c r="P21" s="63">
        <v>1.5718757329999999</v>
      </c>
      <c r="Q21" s="115"/>
    </row>
    <row r="22" spans="1:18" ht="21" customHeight="1" x14ac:dyDescent="0.15">
      <c r="J22" s="112" t="s">
        <v>18</v>
      </c>
      <c r="K22" s="63">
        <v>1.4966051</v>
      </c>
      <c r="L22" s="63">
        <v>1.0228047659999999</v>
      </c>
      <c r="M22" s="111"/>
      <c r="N22" s="112" t="s">
        <v>18</v>
      </c>
      <c r="O22" s="63">
        <v>1.3345902679999999</v>
      </c>
      <c r="P22" s="63">
        <v>1.0814067300000001</v>
      </c>
      <c r="Q22" s="115"/>
    </row>
    <row r="23" spans="1:18" s="118" customFormat="1" ht="11.25" customHeight="1" x14ac:dyDescent="0.15">
      <c r="A23" s="515" t="s">
        <v>487</v>
      </c>
      <c r="B23" s="516"/>
      <c r="C23" s="516"/>
      <c r="D23" s="516"/>
      <c r="E23" s="516"/>
      <c r="F23" s="516"/>
      <c r="G23" s="516"/>
      <c r="H23" s="516"/>
      <c r="I23" s="516"/>
      <c r="J23" s="116" t="s">
        <v>19</v>
      </c>
      <c r="K23" s="63">
        <v>1.0681860489999999</v>
      </c>
      <c r="L23" s="63">
        <v>0.66049952700000003</v>
      </c>
      <c r="M23" s="117"/>
      <c r="N23" s="116" t="s">
        <v>19</v>
      </c>
      <c r="O23" s="63">
        <v>1.0808335609999999</v>
      </c>
      <c r="P23" s="63">
        <v>0.76202415899999998</v>
      </c>
      <c r="Q23" s="115"/>
    </row>
    <row r="24" spans="1:18" ht="19.5" customHeight="1" x14ac:dyDescent="0.15">
      <c r="A24" s="511"/>
      <c r="B24" s="511"/>
      <c r="C24" s="511"/>
      <c r="D24" s="511"/>
      <c r="E24" s="511"/>
      <c r="F24" s="511"/>
      <c r="G24" s="511"/>
      <c r="H24" s="511"/>
      <c r="I24" s="511"/>
      <c r="J24" s="116" t="s">
        <v>20</v>
      </c>
      <c r="K24" s="63">
        <v>0.678752668</v>
      </c>
      <c r="L24" s="63">
        <v>0.34826826900000002</v>
      </c>
      <c r="M24" s="111"/>
      <c r="N24" s="116" t="s">
        <v>20</v>
      </c>
      <c r="O24" s="63">
        <v>0.76147719199999997</v>
      </c>
      <c r="P24" s="63">
        <v>0.43950571700000002</v>
      </c>
      <c r="Q24" s="115"/>
      <c r="R24" s="171"/>
    </row>
    <row r="25" spans="1:18" ht="19.5" customHeight="1" thickBot="1" x14ac:dyDescent="0.2">
      <c r="J25" s="112" t="s">
        <v>188</v>
      </c>
      <c r="K25" s="87">
        <v>0.43192406</v>
      </c>
      <c r="L25" s="87">
        <v>0.19953879999999999</v>
      </c>
      <c r="M25" s="111"/>
      <c r="N25" s="112" t="s">
        <v>188</v>
      </c>
      <c r="O25" s="87">
        <v>0.51519315399999999</v>
      </c>
      <c r="P25" s="87">
        <v>0.20597077999999999</v>
      </c>
      <c r="Q25" s="115"/>
    </row>
    <row r="26" spans="1:18" x14ac:dyDescent="0.15">
      <c r="K26" s="78">
        <v>48.691335000000002</v>
      </c>
      <c r="L26" s="78">
        <v>51.308664999999998</v>
      </c>
      <c r="O26" s="78">
        <v>50.702768120000002</v>
      </c>
      <c r="P26" s="78">
        <v>49.297231879999998</v>
      </c>
      <c r="Q26" s="115"/>
    </row>
    <row r="29" spans="1:18" x14ac:dyDescent="0.15">
      <c r="K29" s="63"/>
      <c r="L29" s="63"/>
    </row>
    <row r="30" spans="1:18" x14ac:dyDescent="0.15">
      <c r="K30" s="63"/>
      <c r="L30" s="63"/>
    </row>
    <row r="31" spans="1:18" x14ac:dyDescent="0.15">
      <c r="K31" s="63"/>
      <c r="L31" s="63"/>
      <c r="P31" s="113"/>
    </row>
    <row r="32" spans="1:18" x14ac:dyDescent="0.15">
      <c r="K32" s="63"/>
      <c r="L32" s="63"/>
      <c r="M32" s="115"/>
      <c r="P32" s="115"/>
    </row>
    <row r="33" spans="11:16" x14ac:dyDescent="0.15">
      <c r="K33" s="63"/>
      <c r="L33" s="63"/>
      <c r="M33" s="115"/>
      <c r="P33" s="115"/>
    </row>
    <row r="34" spans="11:16" x14ac:dyDescent="0.15">
      <c r="K34" s="63"/>
      <c r="L34" s="63"/>
      <c r="M34" s="115"/>
      <c r="P34" s="115"/>
    </row>
    <row r="35" spans="11:16" x14ac:dyDescent="0.15">
      <c r="K35" s="63"/>
      <c r="L35" s="63"/>
      <c r="M35" s="115"/>
      <c r="P35" s="115"/>
    </row>
    <row r="36" spans="11:16" x14ac:dyDescent="0.15">
      <c r="K36" s="63"/>
      <c r="L36" s="63"/>
      <c r="M36" s="115"/>
      <c r="P36" s="115"/>
    </row>
    <row r="37" spans="11:16" x14ac:dyDescent="0.15">
      <c r="K37" s="63"/>
      <c r="L37" s="63"/>
      <c r="M37" s="115"/>
      <c r="P37" s="115"/>
    </row>
    <row r="38" spans="11:16" x14ac:dyDescent="0.15">
      <c r="K38" s="63"/>
      <c r="L38" s="63"/>
      <c r="M38" s="115"/>
      <c r="P38" s="115"/>
    </row>
    <row r="39" spans="11:16" x14ac:dyDescent="0.15">
      <c r="K39" s="63"/>
      <c r="L39" s="63"/>
      <c r="M39" s="115"/>
      <c r="P39" s="115"/>
    </row>
    <row r="40" spans="11:16" x14ac:dyDescent="0.15">
      <c r="K40" s="63"/>
      <c r="L40" s="63"/>
      <c r="M40" s="115"/>
      <c r="P40" s="115"/>
    </row>
    <row r="41" spans="11:16" x14ac:dyDescent="0.15">
      <c r="K41" s="63"/>
      <c r="L41" s="63"/>
      <c r="M41" s="115"/>
      <c r="P41" s="115"/>
    </row>
    <row r="42" spans="11:16" x14ac:dyDescent="0.15">
      <c r="K42" s="63"/>
      <c r="L42" s="63"/>
      <c r="M42" s="115"/>
      <c r="P42" s="115"/>
    </row>
    <row r="43" spans="11:16" x14ac:dyDescent="0.15">
      <c r="K43" s="63"/>
      <c r="L43" s="63"/>
      <c r="M43" s="115"/>
      <c r="P43" s="115"/>
    </row>
    <row r="44" spans="11:16" x14ac:dyDescent="0.15">
      <c r="K44" s="63"/>
      <c r="L44" s="63"/>
      <c r="M44" s="115"/>
      <c r="P44" s="115"/>
    </row>
    <row r="45" spans="11:16" x14ac:dyDescent="0.15">
      <c r="K45" s="63"/>
      <c r="L45" s="63"/>
      <c r="M45" s="115"/>
      <c r="P45" s="115"/>
    </row>
    <row r="46" spans="11:16" x14ac:dyDescent="0.15">
      <c r="K46" s="63"/>
      <c r="L46" s="63"/>
      <c r="M46" s="115"/>
      <c r="P46" s="115"/>
    </row>
    <row r="47" spans="11:16" x14ac:dyDescent="0.15">
      <c r="K47" s="87"/>
      <c r="L47" s="87"/>
      <c r="M47" s="115"/>
      <c r="P47" s="115"/>
    </row>
    <row r="48" spans="11:16" x14ac:dyDescent="0.15">
      <c r="L48" s="115"/>
      <c r="M48" s="115"/>
      <c r="P48" s="115"/>
    </row>
    <row r="49" spans="12:16" x14ac:dyDescent="0.15">
      <c r="L49" s="115"/>
      <c r="M49" s="115"/>
      <c r="P49" s="115"/>
    </row>
    <row r="50" spans="12:16" x14ac:dyDescent="0.15">
      <c r="L50" s="115"/>
      <c r="M50" s="115"/>
      <c r="P50" s="115"/>
    </row>
    <row r="51" spans="12:16" x14ac:dyDescent="0.15">
      <c r="L51" s="115"/>
      <c r="M51" s="115"/>
      <c r="P51" s="115"/>
    </row>
  </sheetData>
  <mergeCells count="10">
    <mergeCell ref="A1:I1"/>
    <mergeCell ref="A24:I24"/>
    <mergeCell ref="B6:D6"/>
    <mergeCell ref="G6:I6"/>
    <mergeCell ref="E6:F6"/>
    <mergeCell ref="A23:I23"/>
    <mergeCell ref="A5:I5"/>
    <mergeCell ref="A2:I2"/>
    <mergeCell ref="A4:I4"/>
    <mergeCell ref="A3:I3"/>
  </mergeCells>
  <phoneticPr fontId="6" type="noConversion"/>
  <pageMargins left="1.05" right="1.05" top="0.5" bottom="0.25" header="0" footer="0"/>
  <pageSetup scale="95" orientation="portrait" r:id="rId1"/>
  <headerFooter alignWithMargins="0"/>
  <colBreaks count="1" manualBreakCount="1">
    <brk id="9" min="1" max="2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69"/>
  <sheetViews>
    <sheetView showGridLines="0" view="pageLayout" zoomScale="160" zoomScaleNormal="130" zoomScaleSheetLayoutView="100" zoomScalePageLayoutView="160" workbookViewId="0">
      <selection sqref="A1:G1"/>
    </sheetView>
  </sheetViews>
  <sheetFormatPr defaultRowHeight="8.25" x14ac:dyDescent="0.15"/>
  <cols>
    <col min="1" max="1" width="15.28515625" style="2" customWidth="1"/>
    <col min="2" max="2" width="11.42578125" style="2" customWidth="1"/>
    <col min="3" max="3" width="11.28515625" style="2" customWidth="1"/>
    <col min="4" max="5" width="11.140625" style="2" customWidth="1"/>
    <col min="6" max="7" width="11.28515625" style="2" customWidth="1"/>
    <col min="8" max="16384" width="9.140625" style="2"/>
  </cols>
  <sheetData>
    <row r="1" spans="1:7" ht="10.5" customHeight="1" x14ac:dyDescent="0.15">
      <c r="A1" s="495" t="s">
        <v>587</v>
      </c>
      <c r="B1" s="495"/>
      <c r="C1" s="495"/>
      <c r="D1" s="495"/>
      <c r="E1" s="495"/>
      <c r="F1" s="495"/>
      <c r="G1" s="495"/>
    </row>
    <row r="2" spans="1:7" ht="12.75" customHeight="1" x14ac:dyDescent="0.15">
      <c r="A2" s="470" t="s">
        <v>429</v>
      </c>
      <c r="B2" s="470"/>
      <c r="C2" s="470"/>
      <c r="D2" s="470"/>
      <c r="E2" s="470"/>
      <c r="F2" s="470"/>
      <c r="G2" s="470"/>
    </row>
    <row r="3" spans="1:7" ht="18" customHeight="1" x14ac:dyDescent="0.15">
      <c r="A3" s="479" t="s">
        <v>617</v>
      </c>
      <c r="B3" s="479"/>
      <c r="C3" s="479"/>
      <c r="D3" s="479"/>
      <c r="E3" s="479"/>
      <c r="F3" s="479"/>
      <c r="G3" s="479"/>
    </row>
    <row r="4" spans="1:7" ht="7.5" customHeight="1" x14ac:dyDescent="0.15">
      <c r="A4" s="477"/>
      <c r="B4" s="477"/>
      <c r="C4" s="477"/>
      <c r="D4" s="477"/>
      <c r="E4" s="477"/>
      <c r="F4" s="477"/>
      <c r="G4" s="477"/>
    </row>
    <row r="5" spans="1:7" ht="18" customHeight="1" x14ac:dyDescent="0.15">
      <c r="A5" s="486" t="s">
        <v>436</v>
      </c>
      <c r="B5" s="487"/>
      <c r="C5" s="487"/>
      <c r="D5" s="487"/>
      <c r="E5" s="487"/>
      <c r="F5" s="487"/>
      <c r="G5" s="487"/>
    </row>
    <row r="6" spans="1:7" ht="9.1999999999999993" customHeight="1" x14ac:dyDescent="0.15">
      <c r="B6" s="201" t="s">
        <v>196</v>
      </c>
      <c r="C6" s="201" t="s">
        <v>24</v>
      </c>
      <c r="D6" s="201" t="s">
        <v>23</v>
      </c>
      <c r="E6" s="201" t="s">
        <v>22</v>
      </c>
      <c r="F6" s="201" t="s">
        <v>197</v>
      </c>
      <c r="G6" s="201" t="s">
        <v>1</v>
      </c>
    </row>
    <row r="7" spans="1:7" ht="9.1999999999999993" customHeight="1" x14ac:dyDescent="0.15">
      <c r="A7" s="48" t="s">
        <v>525</v>
      </c>
      <c r="B7" s="119">
        <v>98748058</v>
      </c>
      <c r="C7" s="119">
        <v>4316258</v>
      </c>
      <c r="D7" s="119">
        <v>24926348</v>
      </c>
      <c r="E7" s="119">
        <v>12990740</v>
      </c>
      <c r="F7" s="119">
        <v>62824797</v>
      </c>
      <c r="G7" s="119">
        <v>203806201</v>
      </c>
    </row>
    <row r="8" spans="1:7" ht="9.1999999999999993" customHeight="1" x14ac:dyDescent="0.15">
      <c r="A8" s="48" t="s">
        <v>252</v>
      </c>
      <c r="B8" s="119">
        <v>23294405</v>
      </c>
      <c r="C8" s="119">
        <v>1217311</v>
      </c>
      <c r="D8" s="119">
        <v>3112743</v>
      </c>
      <c r="E8" s="119">
        <v>2064352</v>
      </c>
      <c r="F8" s="119">
        <v>9132210</v>
      </c>
      <c r="G8" s="119">
        <v>38821021</v>
      </c>
    </row>
    <row r="9" spans="1:7" ht="9.1999999999999993" customHeight="1" x14ac:dyDescent="0.15">
      <c r="A9" s="123" t="s">
        <v>59</v>
      </c>
      <c r="B9" s="121">
        <v>6485186</v>
      </c>
      <c r="C9" s="121">
        <v>462236</v>
      </c>
      <c r="D9" s="121">
        <v>689712</v>
      </c>
      <c r="E9" s="121">
        <v>369432</v>
      </c>
      <c r="F9" s="121">
        <v>2859112</v>
      </c>
      <c r="G9" s="121">
        <v>10865678</v>
      </c>
    </row>
    <row r="10" spans="1:7" ht="9.1999999999999993" customHeight="1" x14ac:dyDescent="0.15">
      <c r="A10" s="123" t="s">
        <v>63</v>
      </c>
      <c r="B10" s="121">
        <v>6809024</v>
      </c>
      <c r="C10" s="121">
        <v>139209</v>
      </c>
      <c r="D10" s="121">
        <v>565885</v>
      </c>
      <c r="E10" s="121">
        <v>527655</v>
      </c>
      <c r="F10" s="121">
        <v>1945009</v>
      </c>
      <c r="G10" s="121">
        <v>9986782</v>
      </c>
    </row>
    <row r="11" spans="1:7" ht="9.1999999999999993" customHeight="1" x14ac:dyDescent="0.15">
      <c r="A11" s="123" t="s">
        <v>481</v>
      </c>
      <c r="B11" s="121">
        <v>3456320</v>
      </c>
      <c r="C11" s="121">
        <v>87853</v>
      </c>
      <c r="D11" s="121">
        <v>554177</v>
      </c>
      <c r="E11" s="121">
        <v>575577</v>
      </c>
      <c r="F11" s="121">
        <v>883321</v>
      </c>
      <c r="G11" s="121">
        <v>5557248</v>
      </c>
    </row>
    <row r="12" spans="1:7" ht="9.1999999999999993" customHeight="1" x14ac:dyDescent="0.15">
      <c r="A12" s="123" t="s">
        <v>61</v>
      </c>
      <c r="B12" s="121">
        <v>1747607</v>
      </c>
      <c r="C12" s="121">
        <v>204502</v>
      </c>
      <c r="D12" s="121">
        <v>517125</v>
      </c>
      <c r="E12" s="121">
        <v>251640</v>
      </c>
      <c r="F12" s="121">
        <v>1032226</v>
      </c>
      <c r="G12" s="121">
        <v>3753100</v>
      </c>
    </row>
    <row r="13" spans="1:7" ht="9.1999999999999993" customHeight="1" x14ac:dyDescent="0.15">
      <c r="A13" s="123" t="s">
        <v>60</v>
      </c>
      <c r="B13" s="121">
        <v>1472133</v>
      </c>
      <c r="C13" s="121">
        <v>126700</v>
      </c>
      <c r="D13" s="121">
        <v>223425</v>
      </c>
      <c r="E13" s="121">
        <v>96557</v>
      </c>
      <c r="F13" s="121">
        <v>1068973</v>
      </c>
      <c r="G13" s="121">
        <v>2987788</v>
      </c>
    </row>
    <row r="14" spans="1:7" ht="9.1999999999999993" customHeight="1" x14ac:dyDescent="0.15">
      <c r="A14" s="123" t="s">
        <v>62</v>
      </c>
      <c r="B14" s="121">
        <v>1488031</v>
      </c>
      <c r="C14" s="121">
        <v>104379</v>
      </c>
      <c r="D14" s="121">
        <v>314830</v>
      </c>
      <c r="E14" s="121">
        <v>113517</v>
      </c>
      <c r="F14" s="121">
        <v>593123</v>
      </c>
      <c r="G14" s="121">
        <v>2613880</v>
      </c>
    </row>
    <row r="15" spans="1:7" ht="9.1999999999999993" customHeight="1" x14ac:dyDescent="0.15">
      <c r="A15" s="123" t="s">
        <v>58</v>
      </c>
      <c r="B15" s="121">
        <v>989892</v>
      </c>
      <c r="C15" s="121">
        <v>26689</v>
      </c>
      <c r="D15" s="121">
        <v>110177</v>
      </c>
      <c r="E15" s="121">
        <v>75559</v>
      </c>
      <c r="F15" s="121">
        <v>306552</v>
      </c>
      <c r="G15" s="121">
        <v>1508869</v>
      </c>
    </row>
    <row r="16" spans="1:7" ht="9.1999999999999993" customHeight="1" x14ac:dyDescent="0.15">
      <c r="A16" s="123" t="s">
        <v>480</v>
      </c>
      <c r="B16" s="169">
        <v>729083</v>
      </c>
      <c r="C16" s="169">
        <v>62148</v>
      </c>
      <c r="D16" s="169">
        <v>121302</v>
      </c>
      <c r="E16" s="169">
        <v>43939</v>
      </c>
      <c r="F16" s="169">
        <v>395673</v>
      </c>
      <c r="G16" s="169">
        <v>1352145</v>
      </c>
    </row>
    <row r="17" spans="1:7" ht="9.1999999999999993" customHeight="1" thickBot="1" x14ac:dyDescent="0.2">
      <c r="A17" s="123" t="s">
        <v>195</v>
      </c>
      <c r="B17" s="169">
        <v>117129</v>
      </c>
      <c r="C17" s="169">
        <v>3595</v>
      </c>
      <c r="D17" s="169">
        <v>16110</v>
      </c>
      <c r="E17" s="169">
        <v>10476</v>
      </c>
      <c r="F17" s="169">
        <v>48221</v>
      </c>
      <c r="G17" s="169">
        <v>195531</v>
      </c>
    </row>
    <row r="18" spans="1:7" ht="9.1999999999999993" customHeight="1" x14ac:dyDescent="0.15">
      <c r="A18" s="260" t="s">
        <v>1</v>
      </c>
      <c r="B18" s="262">
        <v>122042463</v>
      </c>
      <c r="C18" s="262">
        <v>5533569</v>
      </c>
      <c r="D18" s="262">
        <v>28039091</v>
      </c>
      <c r="E18" s="262">
        <v>15055092</v>
      </c>
      <c r="F18" s="262">
        <v>71957007</v>
      </c>
      <c r="G18" s="262">
        <v>242627222</v>
      </c>
    </row>
    <row r="19" spans="1:7" ht="9.1999999999999993" customHeight="1" x14ac:dyDescent="0.15">
      <c r="A19" s="86"/>
      <c r="B19" s="165"/>
      <c r="C19" s="165"/>
      <c r="D19" s="165"/>
      <c r="E19" s="165"/>
      <c r="F19" s="165"/>
      <c r="G19" s="165"/>
    </row>
    <row r="20" spans="1:7" ht="9.1999999999999993" customHeight="1" x14ac:dyDescent="0.15">
      <c r="A20" s="497" t="s">
        <v>327</v>
      </c>
      <c r="B20" s="497"/>
      <c r="C20" s="497"/>
      <c r="D20" s="497"/>
      <c r="E20" s="497"/>
      <c r="F20" s="497"/>
      <c r="G20" s="497"/>
    </row>
    <row r="21" spans="1:7" ht="9.1999999999999993" customHeight="1" x14ac:dyDescent="0.15">
      <c r="A21" s="48" t="s">
        <v>525</v>
      </c>
      <c r="B21" s="168">
        <f>(B7/$G7)*100</f>
        <v>48.451939889699432</v>
      </c>
      <c r="C21" s="168">
        <f t="shared" ref="C21:G21" si="0">(C7/$G7)*100</f>
        <v>2.1178246681512896</v>
      </c>
      <c r="D21" s="168">
        <f t="shared" si="0"/>
        <v>12.230416875294193</v>
      </c>
      <c r="E21" s="168">
        <f t="shared" si="0"/>
        <v>6.3740651345539776</v>
      </c>
      <c r="F21" s="168">
        <f t="shared" si="0"/>
        <v>30.825753432301113</v>
      </c>
      <c r="G21" s="168">
        <f t="shared" si="0"/>
        <v>100</v>
      </c>
    </row>
    <row r="22" spans="1:7" ht="9.1999999999999993" customHeight="1" x14ac:dyDescent="0.15">
      <c r="A22" s="48" t="s">
        <v>252</v>
      </c>
      <c r="B22" s="168">
        <f>(B8/$G8)*100</f>
        <v>60.004617086191523</v>
      </c>
      <c r="C22" s="168">
        <f t="shared" ref="C22:G24" si="1">(C8/$G8)*100</f>
        <v>3.1357006298211476</v>
      </c>
      <c r="D22" s="168">
        <f t="shared" si="1"/>
        <v>8.0181894237145386</v>
      </c>
      <c r="E22" s="168">
        <f t="shared" si="1"/>
        <v>5.3176138772857113</v>
      </c>
      <c r="F22" s="168">
        <f t="shared" si="1"/>
        <v>23.523878982987078</v>
      </c>
      <c r="G22" s="168">
        <f t="shared" si="1"/>
        <v>100</v>
      </c>
    </row>
    <row r="23" spans="1:7" ht="9.1999999999999993" customHeight="1" x14ac:dyDescent="0.15">
      <c r="A23" s="123" t="s">
        <v>59</v>
      </c>
      <c r="B23" s="124">
        <f>(B9/$G9)*100</f>
        <v>59.685056008469971</v>
      </c>
      <c r="C23" s="124">
        <f t="shared" si="1"/>
        <v>4.25409256559968</v>
      </c>
      <c r="D23" s="124">
        <f t="shared" si="1"/>
        <v>6.3476204614198952</v>
      </c>
      <c r="E23" s="124">
        <f t="shared" si="1"/>
        <v>3.3999903181375335</v>
      </c>
      <c r="F23" s="124">
        <f t="shared" si="1"/>
        <v>26.313240646372922</v>
      </c>
      <c r="G23" s="124">
        <f t="shared" si="1"/>
        <v>100</v>
      </c>
    </row>
    <row r="24" spans="1:7" ht="9.1999999999999993" customHeight="1" x14ac:dyDescent="0.15">
      <c r="A24" s="123" t="s">
        <v>63</v>
      </c>
      <c r="B24" s="124">
        <f>(B10/$G10)*100</f>
        <v>68.180360800906641</v>
      </c>
      <c r="C24" s="124">
        <f t="shared" si="1"/>
        <v>1.3939324999784717</v>
      </c>
      <c r="D24" s="124">
        <f t="shared" si="1"/>
        <v>5.6663397679052174</v>
      </c>
      <c r="E24" s="124">
        <f t="shared" si="1"/>
        <v>5.2835337749437201</v>
      </c>
      <c r="F24" s="124">
        <f t="shared" si="1"/>
        <v>19.475833156265953</v>
      </c>
      <c r="G24" s="124">
        <f t="shared" si="1"/>
        <v>100</v>
      </c>
    </row>
    <row r="25" spans="1:7" ht="9.1999999999999993" customHeight="1" x14ac:dyDescent="0.15">
      <c r="A25" s="123" t="s">
        <v>481</v>
      </c>
      <c r="B25" s="124">
        <v>62.194812970000001</v>
      </c>
      <c r="C25" s="124">
        <v>1.5808724030000001</v>
      </c>
      <c r="D25" s="124">
        <v>9.9721480850000006</v>
      </c>
      <c r="E25" s="124">
        <v>10.357231000000001</v>
      </c>
      <c r="F25" s="124">
        <v>15.89494</v>
      </c>
      <c r="G25" s="124">
        <v>100</v>
      </c>
    </row>
    <row r="26" spans="1:7" ht="9.1999999999999993" customHeight="1" x14ac:dyDescent="0.15">
      <c r="A26" s="123" t="s">
        <v>61</v>
      </c>
      <c r="B26" s="124">
        <f t="shared" ref="B26:G29" si="2">(B12/$G12)*100</f>
        <v>46.564360128960061</v>
      </c>
      <c r="C26" s="124">
        <f t="shared" si="2"/>
        <v>5.4488822573339375</v>
      </c>
      <c r="D26" s="124">
        <f t="shared" si="2"/>
        <v>13.778609682662331</v>
      </c>
      <c r="E26" s="124">
        <f t="shared" si="2"/>
        <v>6.704857317950494</v>
      </c>
      <c r="F26" s="124">
        <f t="shared" si="2"/>
        <v>27.503290613093178</v>
      </c>
      <c r="G26" s="124">
        <f t="shared" si="2"/>
        <v>100</v>
      </c>
    </row>
    <row r="27" spans="1:7" ht="9.1999999999999993" customHeight="1" x14ac:dyDescent="0.15">
      <c r="A27" s="123" t="s">
        <v>60</v>
      </c>
      <c r="B27" s="124">
        <f t="shared" si="2"/>
        <v>49.27166853873166</v>
      </c>
      <c r="C27" s="124">
        <f t="shared" si="2"/>
        <v>4.2405953836082073</v>
      </c>
      <c r="D27" s="124">
        <f t="shared" si="2"/>
        <v>7.4779402019152634</v>
      </c>
      <c r="E27" s="124">
        <f t="shared" si="2"/>
        <v>3.2317219294006132</v>
      </c>
      <c r="F27" s="124">
        <f t="shared" si="2"/>
        <v>35.77807394634425</v>
      </c>
      <c r="G27" s="124">
        <f t="shared" si="2"/>
        <v>100</v>
      </c>
    </row>
    <row r="28" spans="1:7" ht="9.1999999999999993" customHeight="1" x14ac:dyDescent="0.15">
      <c r="A28" s="123" t="s">
        <v>62</v>
      </c>
      <c r="B28" s="124">
        <f t="shared" si="2"/>
        <v>56.928053315377902</v>
      </c>
      <c r="C28" s="124">
        <f t="shared" si="2"/>
        <v>3.9932590631551563</v>
      </c>
      <c r="D28" s="124">
        <f t="shared" si="2"/>
        <v>12.044546803984881</v>
      </c>
      <c r="E28" s="124">
        <f t="shared" si="2"/>
        <v>4.3428543008860387</v>
      </c>
      <c r="F28" s="124">
        <f t="shared" si="2"/>
        <v>22.691286516596019</v>
      </c>
      <c r="G28" s="124">
        <f t="shared" si="2"/>
        <v>100</v>
      </c>
    </row>
    <row r="29" spans="1:7" ht="9.1999999999999993" customHeight="1" x14ac:dyDescent="0.15">
      <c r="A29" s="123" t="s">
        <v>58</v>
      </c>
      <c r="B29" s="124">
        <f t="shared" si="2"/>
        <v>65.604900094043956</v>
      </c>
      <c r="C29" s="124">
        <f t="shared" si="2"/>
        <v>1.7688082928339042</v>
      </c>
      <c r="D29" s="124">
        <f t="shared" si="2"/>
        <v>7.3019592820847938</v>
      </c>
      <c r="E29" s="124">
        <f t="shared" si="2"/>
        <v>5.0076580538138167</v>
      </c>
      <c r="F29" s="124">
        <f t="shared" si="2"/>
        <v>20.316674277223537</v>
      </c>
      <c r="G29" s="124">
        <f t="shared" si="2"/>
        <v>100</v>
      </c>
    </row>
    <row r="30" spans="1:7" ht="9.1999999999999993" customHeight="1" x14ac:dyDescent="0.15">
      <c r="A30" s="123" t="s">
        <v>480</v>
      </c>
      <c r="B30" s="246">
        <v>53.920474509999998</v>
      </c>
      <c r="C30" s="246">
        <v>4.5962526209999996</v>
      </c>
      <c r="D30" s="246">
        <v>8.9710792850000001</v>
      </c>
      <c r="E30" s="246">
        <v>3.2495775</v>
      </c>
      <c r="F30" s="246">
        <v>29.262619999999998</v>
      </c>
      <c r="G30" s="246">
        <v>100</v>
      </c>
    </row>
    <row r="31" spans="1:7" ht="9.1999999999999993" customHeight="1" thickBot="1" x14ac:dyDescent="0.2">
      <c r="A31" s="123" t="s">
        <v>195</v>
      </c>
      <c r="B31" s="246">
        <v>59.903033280000002</v>
      </c>
      <c r="C31" s="246">
        <v>1.8385831399999999</v>
      </c>
      <c r="D31" s="246">
        <v>8.2391027510000008</v>
      </c>
      <c r="E31" s="246">
        <v>5.3577181999999999</v>
      </c>
      <c r="F31" s="246">
        <v>24.661560000000001</v>
      </c>
      <c r="G31" s="246">
        <f t="shared" ref="B31:G32" si="3">(G17/$G17)*100</f>
        <v>100</v>
      </c>
    </row>
    <row r="32" spans="1:7" ht="9.1999999999999993" customHeight="1" x14ac:dyDescent="0.15">
      <c r="A32" s="260" t="s">
        <v>201</v>
      </c>
      <c r="B32" s="263">
        <f t="shared" si="3"/>
        <v>50.300399927919045</v>
      </c>
      <c r="C32" s="263">
        <f t="shared" si="3"/>
        <v>2.2806876138572778</v>
      </c>
      <c r="D32" s="263">
        <f t="shared" si="3"/>
        <v>11.556448929708306</v>
      </c>
      <c r="E32" s="263">
        <f t="shared" si="3"/>
        <v>6.2050300357475958</v>
      </c>
      <c r="F32" s="263">
        <f t="shared" si="3"/>
        <v>29.657433492767765</v>
      </c>
      <c r="G32" s="263">
        <f t="shared" si="3"/>
        <v>100</v>
      </c>
    </row>
    <row r="33" spans="1:7" ht="10.5" customHeight="1" x14ac:dyDescent="0.15">
      <c r="A33" s="505" t="s">
        <v>318</v>
      </c>
      <c r="B33" s="505"/>
      <c r="C33" s="505"/>
      <c r="D33" s="505"/>
      <c r="E33" s="505"/>
      <c r="F33" s="505"/>
      <c r="G33" s="505"/>
    </row>
    <row r="34" spans="1:7" ht="10.5" customHeight="1" x14ac:dyDescent="0.15">
      <c r="A34" s="507" t="s">
        <v>487</v>
      </c>
      <c r="B34" s="505"/>
      <c r="C34" s="505"/>
      <c r="D34" s="505"/>
      <c r="E34" s="505"/>
      <c r="F34" s="505"/>
      <c r="G34" s="505"/>
    </row>
    <row r="35" spans="1:7" ht="18" customHeight="1" x14ac:dyDescent="0.15">
      <c r="A35" s="499"/>
      <c r="B35" s="499"/>
      <c r="C35" s="499"/>
      <c r="D35" s="499"/>
      <c r="E35" s="499"/>
      <c r="F35" s="499"/>
      <c r="G35" s="499"/>
    </row>
    <row r="36" spans="1:7" ht="12.75" customHeight="1" x14ac:dyDescent="0.15">
      <c r="B36" s="16"/>
      <c r="C36" s="16"/>
      <c r="D36" s="16"/>
      <c r="E36" s="16"/>
      <c r="F36" s="16"/>
      <c r="G36" s="16"/>
    </row>
    <row r="37" spans="1:7" x14ac:dyDescent="0.15">
      <c r="B37" s="16"/>
      <c r="C37" s="16"/>
      <c r="D37" s="16"/>
      <c r="E37" s="16"/>
      <c r="F37" s="16"/>
      <c r="G37" s="16"/>
    </row>
    <row r="38" spans="1:7" ht="13.5" customHeight="1" x14ac:dyDescent="0.15"/>
    <row r="39" spans="1:7" x14ac:dyDescent="0.15">
      <c r="B39" s="16"/>
      <c r="C39" s="16"/>
      <c r="D39" s="16"/>
      <c r="E39" s="16"/>
      <c r="F39" s="16"/>
      <c r="G39" s="16"/>
    </row>
    <row r="40" spans="1:7" x14ac:dyDescent="0.15">
      <c r="B40" s="16"/>
      <c r="C40" s="16"/>
      <c r="D40" s="16"/>
      <c r="E40" s="16"/>
      <c r="F40" s="16"/>
      <c r="G40" s="16"/>
    </row>
    <row r="41" spans="1:7" x14ac:dyDescent="0.15">
      <c r="B41" s="16"/>
      <c r="C41" s="16"/>
      <c r="D41" s="16"/>
      <c r="E41" s="16"/>
      <c r="F41" s="16"/>
      <c r="G41" s="16"/>
    </row>
    <row r="42" spans="1:7" x14ac:dyDescent="0.15">
      <c r="B42" s="16"/>
      <c r="C42" s="16"/>
      <c r="D42" s="16"/>
      <c r="E42" s="16"/>
      <c r="F42" s="16"/>
      <c r="G42" s="16"/>
    </row>
    <row r="43" spans="1:7" x14ac:dyDescent="0.15">
      <c r="B43" s="16"/>
      <c r="C43" s="16"/>
      <c r="D43" s="16"/>
      <c r="E43" s="16"/>
      <c r="F43" s="16"/>
      <c r="G43" s="16"/>
    </row>
    <row r="44" spans="1:7" ht="12.75" customHeight="1" x14ac:dyDescent="0.15">
      <c r="B44" s="16"/>
      <c r="C44" s="16"/>
      <c r="D44" s="16"/>
      <c r="E44" s="16"/>
      <c r="F44" s="16"/>
      <c r="G44" s="16"/>
    </row>
    <row r="45" spans="1:7" x14ac:dyDescent="0.15">
      <c r="B45" s="16"/>
      <c r="C45" s="16"/>
      <c r="D45" s="16"/>
      <c r="E45" s="16"/>
      <c r="F45" s="16"/>
      <c r="G45" s="16"/>
    </row>
    <row r="46" spans="1:7" ht="13.5" customHeight="1" x14ac:dyDescent="0.15">
      <c r="B46" s="16"/>
      <c r="C46" s="16"/>
      <c r="D46" s="16"/>
      <c r="E46" s="16"/>
      <c r="F46" s="16"/>
      <c r="G46" s="16"/>
    </row>
    <row r="50" spans="2:7" x14ac:dyDescent="0.15">
      <c r="B50" s="36"/>
      <c r="C50" s="36"/>
      <c r="D50" s="36"/>
      <c r="E50" s="36"/>
      <c r="F50" s="36"/>
      <c r="G50" s="36"/>
    </row>
    <row r="51" spans="2:7" x14ac:dyDescent="0.15">
      <c r="B51" s="36"/>
      <c r="C51" s="36"/>
      <c r="D51" s="36"/>
      <c r="E51" s="36"/>
      <c r="F51" s="36"/>
      <c r="G51" s="36"/>
    </row>
    <row r="52" spans="2:7" ht="12.75" customHeight="1" x14ac:dyDescent="0.15">
      <c r="B52" s="36"/>
      <c r="C52" s="36"/>
      <c r="D52" s="36"/>
      <c r="E52" s="36"/>
      <c r="F52" s="36"/>
      <c r="G52" s="36"/>
    </row>
    <row r="53" spans="2:7" x14ac:dyDescent="0.15">
      <c r="B53" s="36"/>
      <c r="C53" s="36"/>
      <c r="D53" s="36"/>
      <c r="E53" s="36"/>
      <c r="F53" s="36"/>
      <c r="G53" s="36"/>
    </row>
    <row r="54" spans="2:7" ht="13.5" customHeight="1" x14ac:dyDescent="0.15">
      <c r="B54" s="36"/>
      <c r="C54" s="36"/>
      <c r="D54" s="36"/>
      <c r="E54" s="36"/>
      <c r="F54" s="36"/>
      <c r="G54" s="36"/>
    </row>
    <row r="55" spans="2:7" x14ac:dyDescent="0.15">
      <c r="B55" s="36"/>
      <c r="C55" s="36"/>
      <c r="D55" s="36"/>
      <c r="E55" s="36"/>
      <c r="F55" s="36"/>
      <c r="G55" s="36"/>
    </row>
    <row r="56" spans="2:7" ht="12.75" customHeight="1" x14ac:dyDescent="0.15">
      <c r="B56" s="36"/>
      <c r="C56" s="36"/>
      <c r="D56" s="36"/>
      <c r="E56" s="36"/>
      <c r="F56" s="36"/>
      <c r="G56" s="36"/>
    </row>
    <row r="65" ht="12.75" customHeight="1" x14ac:dyDescent="0.15"/>
    <row r="67" ht="13.5" customHeight="1" x14ac:dyDescent="0.15"/>
    <row r="69" ht="12.75" customHeight="1" x14ac:dyDescent="0.15"/>
  </sheetData>
  <mergeCells count="9">
    <mergeCell ref="A1:G1"/>
    <mergeCell ref="A35:G35"/>
    <mergeCell ref="A20:G20"/>
    <mergeCell ref="A34:G34"/>
    <mergeCell ref="A4:G4"/>
    <mergeCell ref="A5:G5"/>
    <mergeCell ref="A2:G2"/>
    <mergeCell ref="A33:G33"/>
    <mergeCell ref="A3:G3"/>
  </mergeCells>
  <phoneticPr fontId="6" type="noConversion"/>
  <pageMargins left="1.05" right="1.05" top="0.5" bottom="0.25" header="0" footer="0"/>
  <pageSetup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E48"/>
  <sheetViews>
    <sheetView showGridLines="0" view="pageLayout" zoomScale="160" zoomScaleNormal="130" zoomScaleSheetLayoutView="100" zoomScalePageLayoutView="160" workbookViewId="0">
      <selection sqref="A1:D1"/>
    </sheetView>
  </sheetViews>
  <sheetFormatPr defaultRowHeight="8.25" x14ac:dyDescent="0.15"/>
  <cols>
    <col min="1" max="1" width="13.28515625" style="2" customWidth="1"/>
    <col min="2" max="4" width="13.85546875" style="2" customWidth="1"/>
    <col min="5" max="5" width="18.7109375" style="2" customWidth="1"/>
    <col min="6" max="16384" width="9.140625" style="2"/>
  </cols>
  <sheetData>
    <row r="1" spans="1:5" ht="10.5" customHeight="1" x14ac:dyDescent="0.15">
      <c r="A1" s="495" t="s">
        <v>588</v>
      </c>
      <c r="B1" s="495"/>
      <c r="C1" s="495"/>
      <c r="D1" s="495"/>
    </row>
    <row r="2" spans="1:5" ht="21.75" customHeight="1" x14ac:dyDescent="0.15">
      <c r="A2" s="470" t="s">
        <v>424</v>
      </c>
      <c r="B2" s="470"/>
      <c r="C2" s="470"/>
      <c r="D2" s="470"/>
    </row>
    <row r="3" spans="1:5" ht="26.25" customHeight="1" x14ac:dyDescent="0.15">
      <c r="A3" s="479" t="s">
        <v>618</v>
      </c>
      <c r="B3" s="479"/>
      <c r="C3" s="479"/>
      <c r="D3" s="479"/>
    </row>
    <row r="4" spans="1:5" ht="7.5" customHeight="1" x14ac:dyDescent="0.15">
      <c r="A4" s="477"/>
      <c r="B4" s="477"/>
      <c r="C4" s="477"/>
      <c r="D4" s="477"/>
    </row>
    <row r="5" spans="1:5" ht="18" customHeight="1" x14ac:dyDescent="0.15">
      <c r="A5" s="486" t="s">
        <v>464</v>
      </c>
      <c r="B5" s="487"/>
      <c r="C5" s="487"/>
      <c r="D5" s="487"/>
    </row>
    <row r="6" spans="1:5" ht="36" customHeight="1" x14ac:dyDescent="0.15">
      <c r="B6" s="103" t="s">
        <v>326</v>
      </c>
      <c r="C6" s="69" t="s">
        <v>235</v>
      </c>
      <c r="D6" s="69" t="s">
        <v>325</v>
      </c>
    </row>
    <row r="7" spans="1:5" ht="9" customHeight="1" x14ac:dyDescent="0.15">
      <c r="A7" s="48" t="s">
        <v>525</v>
      </c>
      <c r="B7" s="333">
        <v>3120514</v>
      </c>
      <c r="C7" s="334">
        <v>5.8974379570000002</v>
      </c>
      <c r="D7" s="341" t="s">
        <v>292</v>
      </c>
    </row>
    <row r="8" spans="1:5" ht="9" customHeight="1" x14ac:dyDescent="0.15">
      <c r="A8" s="48" t="s">
        <v>252</v>
      </c>
      <c r="B8" s="333">
        <v>772750</v>
      </c>
      <c r="C8" s="334">
        <v>7.607396703</v>
      </c>
      <c r="D8" s="342">
        <v>100</v>
      </c>
    </row>
    <row r="9" spans="1:5" ht="9.75" customHeight="1" x14ac:dyDescent="0.15">
      <c r="A9" s="123" t="s">
        <v>59</v>
      </c>
      <c r="B9" s="335">
        <v>263791</v>
      </c>
      <c r="C9" s="336">
        <v>8.2915597969999997</v>
      </c>
      <c r="D9" s="343">
        <f>(B9/B$8)*100</f>
        <v>34.136654804270464</v>
      </c>
    </row>
    <row r="10" spans="1:5" ht="9" customHeight="1" x14ac:dyDescent="0.15">
      <c r="A10" s="123" t="s">
        <v>63</v>
      </c>
      <c r="B10" s="335">
        <v>194836</v>
      </c>
      <c r="C10" s="336">
        <v>7.1464884140000002</v>
      </c>
      <c r="D10" s="343">
        <f t="shared" ref="D10:D17" si="0">(B10/B$8)*100</f>
        <v>25.213329019734715</v>
      </c>
    </row>
    <row r="11" spans="1:5" ht="9" customHeight="1" x14ac:dyDescent="0.15">
      <c r="A11" s="123" t="s">
        <v>481</v>
      </c>
      <c r="B11" s="335">
        <v>65016</v>
      </c>
      <c r="C11" s="336">
        <v>6.1464518650000004</v>
      </c>
      <c r="D11" s="343">
        <f t="shared" si="0"/>
        <v>8.4135878356518923</v>
      </c>
    </row>
    <row r="12" spans="1:5" ht="9.75" customHeight="1" x14ac:dyDescent="0.15">
      <c r="A12" s="123" t="s">
        <v>61</v>
      </c>
      <c r="B12" s="335">
        <v>53177</v>
      </c>
      <c r="C12" s="336">
        <v>6.3489391370000003</v>
      </c>
      <c r="D12" s="343">
        <f t="shared" si="0"/>
        <v>6.8815270139113549</v>
      </c>
    </row>
    <row r="13" spans="1:5" ht="9" customHeight="1" x14ac:dyDescent="0.15">
      <c r="A13" s="123" t="s">
        <v>60</v>
      </c>
      <c r="B13" s="335">
        <v>73521</v>
      </c>
      <c r="C13" s="336">
        <v>8.9556220369999995</v>
      </c>
      <c r="D13" s="343">
        <f t="shared" si="0"/>
        <v>9.514202523455193</v>
      </c>
      <c r="E13" s="22"/>
    </row>
    <row r="14" spans="1:5" ht="9.75" customHeight="1" x14ac:dyDescent="0.15">
      <c r="A14" s="123" t="s">
        <v>62</v>
      </c>
      <c r="B14" s="335">
        <v>40860</v>
      </c>
      <c r="C14" s="336">
        <v>5.8552355350000003</v>
      </c>
      <c r="D14" s="343">
        <f t="shared" si="0"/>
        <v>5.2876091879650593</v>
      </c>
    </row>
    <row r="15" spans="1:5" ht="9" customHeight="1" x14ac:dyDescent="0.15">
      <c r="A15" s="123" t="s">
        <v>58</v>
      </c>
      <c r="B15" s="335">
        <v>30514</v>
      </c>
      <c r="C15" s="336">
        <v>8.5634824189999996</v>
      </c>
      <c r="D15" s="343">
        <f t="shared" si="0"/>
        <v>3.9487544483985766</v>
      </c>
    </row>
    <row r="16" spans="1:5" ht="9" customHeight="1" x14ac:dyDescent="0.15">
      <c r="A16" s="166" t="s">
        <v>480</v>
      </c>
      <c r="B16" s="337">
        <v>47798</v>
      </c>
      <c r="C16" s="338">
        <v>11.107470429999999</v>
      </c>
      <c r="D16" s="343">
        <f t="shared" si="0"/>
        <v>6.1854416046586858</v>
      </c>
    </row>
    <row r="17" spans="1:4" ht="9.75" customHeight="1" thickBot="1" x14ac:dyDescent="0.2">
      <c r="A17" s="166" t="s">
        <v>195</v>
      </c>
      <c r="B17" s="337">
        <v>3237</v>
      </c>
      <c r="C17" s="338">
        <v>6.5619298600000002</v>
      </c>
      <c r="D17" s="343">
        <f t="shared" si="0"/>
        <v>0.41889356195406013</v>
      </c>
    </row>
    <row r="18" spans="1:4" ht="9" customHeight="1" x14ac:dyDescent="0.15">
      <c r="A18" s="73" t="s">
        <v>1</v>
      </c>
      <c r="B18" s="339">
        <v>3893264</v>
      </c>
      <c r="C18" s="340">
        <v>6.2</v>
      </c>
      <c r="D18" s="344" t="s">
        <v>292</v>
      </c>
    </row>
    <row r="19" spans="1:4" ht="21" customHeight="1" x14ac:dyDescent="0.15">
      <c r="A19" s="475" t="s">
        <v>417</v>
      </c>
      <c r="B19" s="476"/>
      <c r="C19" s="476"/>
      <c r="D19" s="476"/>
    </row>
    <row r="20" spans="1:4" ht="16.5" customHeight="1" x14ac:dyDescent="0.15">
      <c r="A20" s="475" t="s">
        <v>489</v>
      </c>
      <c r="B20" s="476"/>
      <c r="C20" s="476"/>
      <c r="D20" s="476"/>
    </row>
    <row r="21" spans="1:4" ht="18" customHeight="1" x14ac:dyDescent="0.15">
      <c r="A21" s="521"/>
      <c r="B21" s="521"/>
      <c r="C21" s="521"/>
      <c r="D21" s="521"/>
    </row>
    <row r="23" spans="1:4" ht="13.5" customHeight="1" x14ac:dyDescent="0.15"/>
    <row r="25" spans="1:4" x14ac:dyDescent="0.15">
      <c r="B25" s="24"/>
      <c r="D25" s="16"/>
    </row>
    <row r="26" spans="1:4" x14ac:dyDescent="0.15">
      <c r="D26" s="16"/>
    </row>
    <row r="27" spans="1:4" x14ac:dyDescent="0.15">
      <c r="D27" s="16"/>
    </row>
    <row r="28" spans="1:4" x14ac:dyDescent="0.15">
      <c r="D28" s="16"/>
    </row>
    <row r="29" spans="1:4" ht="12.75" customHeight="1" x14ac:dyDescent="0.15"/>
    <row r="30" spans="1:4" ht="13.5" customHeight="1" x14ac:dyDescent="0.15"/>
    <row r="31" spans="1:4" ht="13.5" customHeight="1" x14ac:dyDescent="0.15"/>
    <row r="32" spans="1:4" ht="13.5" customHeight="1" x14ac:dyDescent="0.15"/>
    <row r="34" spans="5:5" ht="12.75" customHeight="1" x14ac:dyDescent="0.15"/>
    <row r="37" spans="5:5" ht="24" customHeight="1" x14ac:dyDescent="0.15"/>
    <row r="39" spans="5:5" ht="24.75" customHeight="1" x14ac:dyDescent="0.15"/>
    <row r="41" spans="5:5" ht="13.5" customHeight="1" x14ac:dyDescent="0.15"/>
    <row r="42" spans="5:5" x14ac:dyDescent="0.15">
      <c r="E42" s="95"/>
    </row>
    <row r="44" spans="5:5" ht="24" customHeight="1" x14ac:dyDescent="0.15"/>
    <row r="46" spans="5:5" ht="13.5" customHeight="1" x14ac:dyDescent="0.15"/>
    <row r="48" spans="5:5" ht="13.5" customHeight="1" x14ac:dyDescent="0.15"/>
  </sheetData>
  <mergeCells count="8">
    <mergeCell ref="A20:D20"/>
    <mergeCell ref="A21:D21"/>
    <mergeCell ref="A1:D1"/>
    <mergeCell ref="A2:D2"/>
    <mergeCell ref="A4:D4"/>
    <mergeCell ref="A5:D5"/>
    <mergeCell ref="A19:D19"/>
    <mergeCell ref="A3:D3"/>
  </mergeCells>
  <phoneticPr fontId="6" type="noConversion"/>
  <pageMargins left="1.05" right="1.05" top="0.5" bottom="0.25" header="0" footer="0"/>
  <pageSetup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4"/>
  <sheetViews>
    <sheetView showGridLines="0" view="pageLayout" zoomScale="160" zoomScaleNormal="100" zoomScaleSheetLayoutView="100" zoomScalePageLayoutView="160" workbookViewId="0">
      <selection sqref="A1:D1"/>
    </sheetView>
  </sheetViews>
  <sheetFormatPr defaultRowHeight="8.25" x14ac:dyDescent="0.15"/>
  <cols>
    <col min="1" max="1" width="13.5703125" style="2" bestFit="1" customWidth="1"/>
    <col min="2" max="2" width="9.5703125" style="2" customWidth="1"/>
    <col min="3" max="3" width="9.7109375" style="2" customWidth="1"/>
    <col min="4" max="4" width="7" style="2" customWidth="1"/>
    <col min="5" max="16384" width="9.140625" style="2"/>
  </cols>
  <sheetData>
    <row r="1" spans="1:4" ht="10.5" customHeight="1" x14ac:dyDescent="0.15">
      <c r="A1" s="495" t="s">
        <v>589</v>
      </c>
      <c r="B1" s="495"/>
      <c r="C1" s="495"/>
      <c r="D1" s="495"/>
    </row>
    <row r="2" spans="1:4" ht="21.75" customHeight="1" x14ac:dyDescent="0.15">
      <c r="A2" s="470" t="s">
        <v>420</v>
      </c>
      <c r="B2" s="470"/>
      <c r="C2" s="470"/>
      <c r="D2" s="470"/>
    </row>
    <row r="3" spans="1:4" ht="27.75" customHeight="1" x14ac:dyDescent="0.15">
      <c r="A3" s="479" t="s">
        <v>620</v>
      </c>
      <c r="B3" s="479"/>
      <c r="C3" s="479"/>
      <c r="D3" s="479"/>
    </row>
    <row r="4" spans="1:4" ht="7.5" customHeight="1" x14ac:dyDescent="0.15">
      <c r="A4" s="477"/>
      <c r="B4" s="477"/>
      <c r="C4" s="477"/>
      <c r="D4" s="477"/>
    </row>
    <row r="5" spans="1:4" ht="21.75" customHeight="1" x14ac:dyDescent="0.15">
      <c r="A5" s="486" t="s">
        <v>465</v>
      </c>
      <c r="B5" s="487"/>
      <c r="C5" s="487"/>
      <c r="D5" s="487"/>
    </row>
    <row r="6" spans="1:4" ht="9" customHeight="1" x14ac:dyDescent="0.15">
      <c r="A6" s="43"/>
      <c r="B6" s="522" t="s">
        <v>372</v>
      </c>
      <c r="C6" s="522"/>
      <c r="D6" s="523" t="s">
        <v>210</v>
      </c>
    </row>
    <row r="7" spans="1:4" ht="18.75" customHeight="1" x14ac:dyDescent="0.15">
      <c r="B7" s="69" t="s">
        <v>189</v>
      </c>
      <c r="C7" s="69" t="s">
        <v>190</v>
      </c>
      <c r="D7" s="523"/>
    </row>
    <row r="8" spans="1:4" ht="9" customHeight="1" x14ac:dyDescent="0.15">
      <c r="A8" s="48" t="s">
        <v>525</v>
      </c>
      <c r="B8" s="119">
        <v>3120514</v>
      </c>
      <c r="C8" s="119">
        <v>1283691</v>
      </c>
      <c r="D8" s="264">
        <f>(C8/B8)*100</f>
        <v>41.137165223421526</v>
      </c>
    </row>
    <row r="9" spans="1:4" ht="9.75" customHeight="1" x14ac:dyDescent="0.15">
      <c r="A9" s="48" t="s">
        <v>252</v>
      </c>
      <c r="B9" s="119">
        <v>772750</v>
      </c>
      <c r="C9" s="119">
        <v>194212</v>
      </c>
      <c r="D9" s="264">
        <f t="shared" ref="D9:D19" si="0">(C9/B9)*100</f>
        <v>25.132578453574894</v>
      </c>
    </row>
    <row r="10" spans="1:4" ht="9" customHeight="1" x14ac:dyDescent="0.15">
      <c r="A10" s="123" t="s">
        <v>59</v>
      </c>
      <c r="B10" s="121">
        <v>263791</v>
      </c>
      <c r="C10" s="121">
        <v>92518</v>
      </c>
      <c r="D10" s="283">
        <f t="shared" si="0"/>
        <v>35.07246266931017</v>
      </c>
    </row>
    <row r="11" spans="1:4" ht="9.75" customHeight="1" x14ac:dyDescent="0.15">
      <c r="A11" s="123" t="s">
        <v>63</v>
      </c>
      <c r="B11" s="121">
        <v>194836</v>
      </c>
      <c r="C11" s="121">
        <v>19455</v>
      </c>
      <c r="D11" s="283">
        <f t="shared" si="0"/>
        <v>9.9853209879077802</v>
      </c>
    </row>
    <row r="12" spans="1:4" ht="9.75" customHeight="1" x14ac:dyDescent="0.15">
      <c r="A12" s="123" t="s">
        <v>481</v>
      </c>
      <c r="B12" s="121">
        <v>65016</v>
      </c>
      <c r="C12" s="121">
        <v>7737</v>
      </c>
      <c r="D12" s="283">
        <v>11.90014766</v>
      </c>
    </row>
    <row r="13" spans="1:4" ht="9.75" customHeight="1" x14ac:dyDescent="0.15">
      <c r="A13" s="123" t="s">
        <v>61</v>
      </c>
      <c r="B13" s="121">
        <v>53177</v>
      </c>
      <c r="C13" s="121">
        <v>21908</v>
      </c>
      <c r="D13" s="283">
        <f t="shared" si="0"/>
        <v>41.198262406679582</v>
      </c>
    </row>
    <row r="14" spans="1:4" ht="9.75" customHeight="1" x14ac:dyDescent="0.15">
      <c r="A14" s="123" t="s">
        <v>60</v>
      </c>
      <c r="B14" s="121">
        <v>73521</v>
      </c>
      <c r="C14" s="121">
        <v>29301</v>
      </c>
      <c r="D14" s="283">
        <f t="shared" si="0"/>
        <v>39.85391928836659</v>
      </c>
    </row>
    <row r="15" spans="1:4" ht="9.75" customHeight="1" x14ac:dyDescent="0.15">
      <c r="A15" s="123" t="s">
        <v>62</v>
      </c>
      <c r="B15" s="121">
        <v>40860</v>
      </c>
      <c r="C15" s="121">
        <v>8248</v>
      </c>
      <c r="D15" s="283">
        <f t="shared" si="0"/>
        <v>20.186000978952521</v>
      </c>
    </row>
    <row r="16" spans="1:4" ht="9" customHeight="1" x14ac:dyDescent="0.15">
      <c r="A16" s="123" t="s">
        <v>58</v>
      </c>
      <c r="B16" s="121">
        <v>30514</v>
      </c>
      <c r="C16" s="121">
        <v>2182</v>
      </c>
      <c r="D16" s="283">
        <f t="shared" si="0"/>
        <v>7.150816018876581</v>
      </c>
    </row>
    <row r="17" spans="1:4" ht="9" customHeight="1" x14ac:dyDescent="0.15">
      <c r="A17" s="123" t="s">
        <v>480</v>
      </c>
      <c r="B17" s="121">
        <v>47798</v>
      </c>
      <c r="C17" s="121">
        <v>12171</v>
      </c>
      <c r="D17" s="283">
        <v>25.463408510000001</v>
      </c>
    </row>
    <row r="18" spans="1:4" ht="9" customHeight="1" thickBot="1" x14ac:dyDescent="0.2">
      <c r="A18" s="123" t="s">
        <v>195</v>
      </c>
      <c r="B18" s="121">
        <v>3237</v>
      </c>
      <c r="C18" s="121" t="s">
        <v>471</v>
      </c>
      <c r="D18" s="283">
        <v>21.37781897</v>
      </c>
    </row>
    <row r="19" spans="1:4" ht="9.75" customHeight="1" x14ac:dyDescent="0.15">
      <c r="A19" s="345" t="s">
        <v>1</v>
      </c>
      <c r="B19" s="346">
        <v>3893264</v>
      </c>
      <c r="C19" s="346">
        <v>1477903</v>
      </c>
      <c r="D19" s="263">
        <f t="shared" si="0"/>
        <v>37.960513337908758</v>
      </c>
    </row>
    <row r="20" spans="1:4" ht="40.5" customHeight="1" x14ac:dyDescent="0.15">
      <c r="A20" s="476" t="s">
        <v>534</v>
      </c>
      <c r="B20" s="476"/>
      <c r="C20" s="476"/>
      <c r="D20" s="476"/>
    </row>
    <row r="21" spans="1:4" ht="21.75" customHeight="1" x14ac:dyDescent="0.15">
      <c r="A21" s="475" t="s">
        <v>487</v>
      </c>
      <c r="B21" s="476"/>
      <c r="C21" s="476"/>
      <c r="D21" s="476"/>
    </row>
    <row r="22" spans="1:4" ht="18" customHeight="1" x14ac:dyDescent="0.15">
      <c r="A22" s="474"/>
      <c r="B22" s="474"/>
      <c r="C22" s="474"/>
      <c r="D22" s="474"/>
    </row>
    <row r="24" spans="1:4" ht="13.5" customHeight="1" x14ac:dyDescent="0.15"/>
    <row r="25" spans="1:4" x14ac:dyDescent="0.15">
      <c r="A25" s="24"/>
    </row>
    <row r="27" spans="1:4" ht="24" customHeight="1" x14ac:dyDescent="0.15"/>
    <row r="30" spans="1:4" ht="12.75" customHeight="1" x14ac:dyDescent="0.15"/>
    <row r="32" spans="1:4" ht="13.5" customHeight="1" x14ac:dyDescent="0.15"/>
    <row r="34" ht="12.75" customHeight="1" x14ac:dyDescent="0.15"/>
  </sheetData>
  <mergeCells count="10">
    <mergeCell ref="A22:D22"/>
    <mergeCell ref="A1:D1"/>
    <mergeCell ref="A2:D2"/>
    <mergeCell ref="A5:D5"/>
    <mergeCell ref="A21:D21"/>
    <mergeCell ref="A20:D20"/>
    <mergeCell ref="A4:D4"/>
    <mergeCell ref="B6:C6"/>
    <mergeCell ref="D6:D7"/>
    <mergeCell ref="A3:D3"/>
  </mergeCells>
  <phoneticPr fontId="6" type="noConversion"/>
  <pageMargins left="1.05" right="1.05" top="0.5" bottom="0.25" header="0" footer="0"/>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I69"/>
  <sheetViews>
    <sheetView showGridLines="0" view="pageLayout" zoomScale="160" zoomScaleNormal="130" zoomScaleSheetLayoutView="100" zoomScalePageLayoutView="160" workbookViewId="0">
      <selection sqref="A1:H1"/>
    </sheetView>
  </sheetViews>
  <sheetFormatPr defaultRowHeight="8.25" x14ac:dyDescent="0.2"/>
  <cols>
    <col min="1" max="1" width="12.7109375" style="126" customWidth="1"/>
    <col min="2" max="2" width="9.7109375" style="126" bestFit="1" customWidth="1"/>
    <col min="3" max="4" width="9.5703125" style="126" bestFit="1" customWidth="1"/>
    <col min="5" max="5" width="9.85546875" style="126" customWidth="1"/>
    <col min="6" max="7" width="9.7109375" style="126" bestFit="1" customWidth="1"/>
    <col min="8" max="8" width="10" style="126" bestFit="1" customWidth="1"/>
    <col min="9" max="9" width="11.5703125" style="126" bestFit="1" customWidth="1"/>
    <col min="10" max="16384" width="9.140625" style="126"/>
  </cols>
  <sheetData>
    <row r="1" spans="1:8" ht="9.75" customHeight="1" x14ac:dyDescent="0.2">
      <c r="A1" s="495" t="s">
        <v>591</v>
      </c>
      <c r="B1" s="495"/>
      <c r="C1" s="495"/>
      <c r="D1" s="495"/>
      <c r="E1" s="495"/>
      <c r="F1" s="495"/>
      <c r="G1" s="495"/>
      <c r="H1" s="495"/>
    </row>
    <row r="2" spans="1:8" ht="12.75" customHeight="1" x14ac:dyDescent="0.15">
      <c r="A2" s="524" t="s">
        <v>437</v>
      </c>
      <c r="B2" s="524"/>
      <c r="C2" s="524"/>
      <c r="D2" s="524"/>
      <c r="E2" s="524"/>
      <c r="F2" s="524"/>
      <c r="G2" s="524"/>
      <c r="H2" s="524"/>
    </row>
    <row r="3" spans="1:8" ht="17.25" customHeight="1" x14ac:dyDescent="0.2">
      <c r="A3" s="479" t="s">
        <v>619</v>
      </c>
      <c r="B3" s="479"/>
      <c r="C3" s="479"/>
      <c r="D3" s="479"/>
      <c r="E3" s="479"/>
      <c r="F3" s="479"/>
      <c r="G3" s="479"/>
      <c r="H3" s="479"/>
    </row>
    <row r="4" spans="1:8" ht="7.5" customHeight="1" x14ac:dyDescent="0.2">
      <c r="A4" s="477"/>
      <c r="B4" s="477"/>
      <c r="C4" s="477"/>
      <c r="D4" s="477"/>
      <c r="E4" s="477"/>
      <c r="F4" s="477"/>
      <c r="G4" s="477"/>
      <c r="H4" s="477"/>
    </row>
    <row r="5" spans="1:8" ht="15.75" customHeight="1" x14ac:dyDescent="0.2">
      <c r="A5" s="486" t="s">
        <v>444</v>
      </c>
      <c r="B5" s="487"/>
      <c r="C5" s="487"/>
      <c r="D5" s="487"/>
      <c r="E5" s="487"/>
      <c r="F5" s="487"/>
      <c r="G5" s="487"/>
      <c r="H5" s="487"/>
    </row>
    <row r="6" spans="1:8" s="448" customFormat="1" ht="10.5" customHeight="1" x14ac:dyDescent="0.2">
      <c r="A6" s="446"/>
      <c r="B6" s="447"/>
      <c r="C6" s="447"/>
      <c r="D6" s="447"/>
      <c r="E6" s="523" t="s">
        <v>613</v>
      </c>
      <c r="F6" s="447"/>
      <c r="G6" s="447"/>
      <c r="H6" s="447"/>
    </row>
    <row r="7" spans="1:8" ht="18" customHeight="1" x14ac:dyDescent="0.15">
      <c r="B7" s="200" t="s">
        <v>38</v>
      </c>
      <c r="C7" s="200" t="s">
        <v>335</v>
      </c>
      <c r="D7" s="200" t="s">
        <v>39</v>
      </c>
      <c r="E7" s="523"/>
      <c r="F7" s="227" t="s">
        <v>614</v>
      </c>
      <c r="G7" s="228" t="s">
        <v>336</v>
      </c>
      <c r="H7" s="200" t="s">
        <v>1</v>
      </c>
    </row>
    <row r="8" spans="1:8" ht="9.1999999999999993" customHeight="1" x14ac:dyDescent="0.2">
      <c r="A8" s="48" t="s">
        <v>525</v>
      </c>
      <c r="B8" s="119">
        <v>5194653</v>
      </c>
      <c r="C8" s="119">
        <v>12258693</v>
      </c>
      <c r="D8" s="119">
        <v>50759108</v>
      </c>
      <c r="E8" s="119">
        <v>54726549</v>
      </c>
      <c r="F8" s="119">
        <v>33004035</v>
      </c>
      <c r="G8" s="119">
        <v>19351132</v>
      </c>
      <c r="H8" s="119">
        <v>175294170</v>
      </c>
    </row>
    <row r="9" spans="1:8" ht="9.1999999999999993" customHeight="1" x14ac:dyDescent="0.2">
      <c r="A9" s="48" t="s">
        <v>252</v>
      </c>
      <c r="B9" s="119">
        <v>6943300</v>
      </c>
      <c r="C9" s="119">
        <v>3871514</v>
      </c>
      <c r="D9" s="119">
        <v>8009302</v>
      </c>
      <c r="E9" s="119">
        <v>6774088</v>
      </c>
      <c r="F9" s="119">
        <v>5841998</v>
      </c>
      <c r="G9" s="119">
        <v>4257091</v>
      </c>
      <c r="H9" s="119">
        <v>35697293</v>
      </c>
    </row>
    <row r="10" spans="1:8" ht="9.1999999999999993" customHeight="1" x14ac:dyDescent="0.2">
      <c r="A10" s="123" t="s">
        <v>59</v>
      </c>
      <c r="B10" s="121">
        <v>3817143</v>
      </c>
      <c r="C10" s="121">
        <v>1894368</v>
      </c>
      <c r="D10" s="121">
        <v>2396685</v>
      </c>
      <c r="E10" s="121">
        <v>1198271</v>
      </c>
      <c r="F10" s="121">
        <v>419407</v>
      </c>
      <c r="G10" s="121">
        <v>149626</v>
      </c>
      <c r="H10" s="121">
        <v>9875500</v>
      </c>
    </row>
    <row r="11" spans="1:8" ht="9.1999999999999993" customHeight="1" x14ac:dyDescent="0.2">
      <c r="A11" s="123" t="s">
        <v>63</v>
      </c>
      <c r="B11" s="121">
        <v>886926</v>
      </c>
      <c r="C11" s="121">
        <v>570800</v>
      </c>
      <c r="D11" s="121">
        <v>1458709</v>
      </c>
      <c r="E11" s="121">
        <v>1690171</v>
      </c>
      <c r="F11" s="121">
        <v>2612608</v>
      </c>
      <c r="G11" s="121">
        <v>2020529</v>
      </c>
      <c r="H11" s="121">
        <v>9239743</v>
      </c>
    </row>
    <row r="12" spans="1:8" s="353" customFormat="1" ht="9.1999999999999993" customHeight="1" x14ac:dyDescent="0.2">
      <c r="A12" s="123" t="s">
        <v>481</v>
      </c>
      <c r="B12" s="121">
        <v>372747</v>
      </c>
      <c r="C12" s="121">
        <v>290440</v>
      </c>
      <c r="D12" s="121">
        <v>1214222</v>
      </c>
      <c r="E12" s="121">
        <v>1256833</v>
      </c>
      <c r="F12" s="121">
        <v>1090794</v>
      </c>
      <c r="G12" s="121">
        <v>1017277</v>
      </c>
      <c r="H12" s="121">
        <v>5242313</v>
      </c>
    </row>
    <row r="13" spans="1:8" ht="9.1999999999999993" customHeight="1" x14ac:dyDescent="0.2">
      <c r="A13" s="123" t="s">
        <v>61</v>
      </c>
      <c r="B13" s="121">
        <v>482716</v>
      </c>
      <c r="C13" s="121">
        <v>405228</v>
      </c>
      <c r="D13" s="121">
        <v>1051616</v>
      </c>
      <c r="E13" s="121">
        <v>863075</v>
      </c>
      <c r="F13" s="121">
        <v>447827</v>
      </c>
      <c r="G13" s="121">
        <v>230454</v>
      </c>
      <c r="H13" s="121">
        <v>3480916</v>
      </c>
    </row>
    <row r="14" spans="1:8" ht="9.1999999999999993" customHeight="1" x14ac:dyDescent="0.2">
      <c r="A14" s="123" t="s">
        <v>60</v>
      </c>
      <c r="B14" s="121">
        <v>937271</v>
      </c>
      <c r="C14" s="121">
        <v>386100</v>
      </c>
      <c r="D14" s="121">
        <v>679791</v>
      </c>
      <c r="E14" s="121">
        <v>459179</v>
      </c>
      <c r="F14" s="121">
        <v>173937</v>
      </c>
      <c r="G14" s="121">
        <v>74126</v>
      </c>
      <c r="H14" s="121">
        <v>2710404</v>
      </c>
    </row>
    <row r="15" spans="1:8" ht="9.1999999999999993" customHeight="1" x14ac:dyDescent="0.2">
      <c r="A15" s="123" t="s">
        <v>62</v>
      </c>
      <c r="B15" s="121">
        <v>225655</v>
      </c>
      <c r="C15" s="121">
        <v>172045</v>
      </c>
      <c r="D15" s="121">
        <v>646324</v>
      </c>
      <c r="E15" s="121">
        <v>642014</v>
      </c>
      <c r="F15" s="121">
        <v>447219</v>
      </c>
      <c r="G15" s="121">
        <v>267281</v>
      </c>
      <c r="H15" s="121">
        <v>2400538</v>
      </c>
    </row>
    <row r="16" spans="1:8" ht="9.1999999999999993" customHeight="1" x14ac:dyDescent="0.2">
      <c r="A16" s="123" t="s">
        <v>58</v>
      </c>
      <c r="B16" s="121">
        <v>117019</v>
      </c>
      <c r="C16" s="121">
        <v>77674</v>
      </c>
      <c r="D16" s="121">
        <v>266180</v>
      </c>
      <c r="E16" s="121">
        <v>273269</v>
      </c>
      <c r="F16" s="121">
        <v>355741</v>
      </c>
      <c r="G16" s="121">
        <v>284802</v>
      </c>
      <c r="H16" s="121">
        <v>1374685</v>
      </c>
    </row>
    <row r="17" spans="1:8" s="353" customFormat="1" ht="9.1999999999999993" customHeight="1" x14ac:dyDescent="0.2">
      <c r="A17" s="166" t="s">
        <v>480</v>
      </c>
      <c r="B17" s="169">
        <v>89683</v>
      </c>
      <c r="C17" s="169">
        <v>59776</v>
      </c>
      <c r="D17" s="169">
        <v>250681</v>
      </c>
      <c r="E17" s="169">
        <v>342482</v>
      </c>
      <c r="F17" s="169">
        <v>261348</v>
      </c>
      <c r="G17" s="169">
        <v>189170</v>
      </c>
      <c r="H17" s="169">
        <v>1193140</v>
      </c>
    </row>
    <row r="18" spans="1:8" s="243" customFormat="1" ht="9.1999999999999993" customHeight="1" thickBot="1" x14ac:dyDescent="0.25">
      <c r="A18" s="166" t="s">
        <v>195</v>
      </c>
      <c r="B18" s="169">
        <v>14140</v>
      </c>
      <c r="C18" s="169">
        <v>15083</v>
      </c>
      <c r="D18" s="169">
        <v>45094</v>
      </c>
      <c r="E18" s="169">
        <v>48794</v>
      </c>
      <c r="F18" s="169">
        <v>33117</v>
      </c>
      <c r="G18" s="169">
        <v>23826</v>
      </c>
      <c r="H18" s="169">
        <v>180054</v>
      </c>
    </row>
    <row r="19" spans="1:8" ht="9.1999999999999993" customHeight="1" x14ac:dyDescent="0.2">
      <c r="A19" s="270" t="s">
        <v>1</v>
      </c>
      <c r="B19" s="272">
        <v>12137953</v>
      </c>
      <c r="C19" s="272">
        <v>16130207</v>
      </c>
      <c r="D19" s="272">
        <v>58768410</v>
      </c>
      <c r="E19" s="272">
        <v>61500637</v>
      </c>
      <c r="F19" s="272">
        <v>38846033</v>
      </c>
      <c r="G19" s="272">
        <v>23608223</v>
      </c>
      <c r="H19" s="272">
        <v>210991463</v>
      </c>
    </row>
    <row r="20" spans="1:8" ht="9.1999999999999993" customHeight="1" x14ac:dyDescent="0.2">
      <c r="A20" s="273"/>
      <c r="B20" s="276"/>
      <c r="C20" s="276"/>
      <c r="D20" s="276"/>
      <c r="E20" s="276"/>
      <c r="F20" s="276"/>
      <c r="G20" s="276"/>
      <c r="H20" s="276"/>
    </row>
    <row r="21" spans="1:8" ht="9.1999999999999993" customHeight="1" x14ac:dyDescent="0.2">
      <c r="A21" s="501" t="s">
        <v>327</v>
      </c>
      <c r="B21" s="501"/>
      <c r="C21" s="501"/>
      <c r="D21" s="501"/>
      <c r="E21" s="501"/>
      <c r="F21" s="501"/>
      <c r="G21" s="501"/>
      <c r="H21" s="279"/>
    </row>
    <row r="22" spans="1:8" ht="9.1999999999999993" customHeight="1" x14ac:dyDescent="0.2">
      <c r="A22" s="265" t="s">
        <v>525</v>
      </c>
      <c r="B22" s="264">
        <f t="shared" ref="B22:H25" si="0">(B8/$H8)*100</f>
        <v>2.9633917659668887</v>
      </c>
      <c r="C22" s="264">
        <f t="shared" si="0"/>
        <v>6.9932120389400287</v>
      </c>
      <c r="D22" s="264">
        <f t="shared" si="0"/>
        <v>28.956529472714355</v>
      </c>
      <c r="E22" s="264">
        <f t="shared" si="0"/>
        <v>31.219834065217345</v>
      </c>
      <c r="F22" s="264">
        <f t="shared" si="0"/>
        <v>18.827799578274622</v>
      </c>
      <c r="G22" s="264">
        <f t="shared" si="0"/>
        <v>11.039233078886765</v>
      </c>
      <c r="H22" s="264">
        <f t="shared" si="0"/>
        <v>100</v>
      </c>
    </row>
    <row r="23" spans="1:8" ht="9.1999999999999993" customHeight="1" x14ac:dyDescent="0.2">
      <c r="A23" s="280" t="s">
        <v>252</v>
      </c>
      <c r="B23" s="281">
        <f t="shared" si="0"/>
        <v>19.450494467465642</v>
      </c>
      <c r="C23" s="281">
        <f t="shared" si="0"/>
        <v>10.845399397651805</v>
      </c>
      <c r="D23" s="281">
        <f t="shared" si="0"/>
        <v>22.436720902058315</v>
      </c>
      <c r="E23" s="281">
        <f t="shared" si="0"/>
        <v>18.976475331056616</v>
      </c>
      <c r="F23" s="281">
        <f t="shared" si="0"/>
        <v>16.365380982810095</v>
      </c>
      <c r="G23" s="281">
        <f t="shared" si="0"/>
        <v>11.925528918957525</v>
      </c>
      <c r="H23" s="282">
        <f t="shared" si="0"/>
        <v>100</v>
      </c>
    </row>
    <row r="24" spans="1:8" ht="9.1999999999999993" customHeight="1" x14ac:dyDescent="0.2">
      <c r="A24" s="266" t="s">
        <v>59</v>
      </c>
      <c r="B24" s="283">
        <f t="shared" si="0"/>
        <v>38.652655561743707</v>
      </c>
      <c r="C24" s="283">
        <f t="shared" si="0"/>
        <v>19.182502151789784</v>
      </c>
      <c r="D24" s="283">
        <f t="shared" si="0"/>
        <v>24.268999038023392</v>
      </c>
      <c r="E24" s="283">
        <f t="shared" si="0"/>
        <v>12.13377550503772</v>
      </c>
      <c r="F24" s="283">
        <f t="shared" si="0"/>
        <v>4.2469444585084304</v>
      </c>
      <c r="G24" s="283">
        <f t="shared" si="0"/>
        <v>1.5151232848969673</v>
      </c>
      <c r="H24" s="284">
        <f t="shared" si="0"/>
        <v>100</v>
      </c>
    </row>
    <row r="25" spans="1:8" ht="9.1999999999999993" customHeight="1" x14ac:dyDescent="0.2">
      <c r="A25" s="266" t="s">
        <v>63</v>
      </c>
      <c r="B25" s="283">
        <f t="shared" si="0"/>
        <v>9.599033219863367</v>
      </c>
      <c r="C25" s="283">
        <f t="shared" si="0"/>
        <v>6.1776610020430223</v>
      </c>
      <c r="D25" s="283">
        <f t="shared" si="0"/>
        <v>15.787333045951602</v>
      </c>
      <c r="E25" s="283">
        <f t="shared" si="0"/>
        <v>18.29240272159085</v>
      </c>
      <c r="F25" s="283">
        <f t="shared" si="0"/>
        <v>28.275764812939062</v>
      </c>
      <c r="G25" s="283">
        <f t="shared" si="0"/>
        <v>21.867805197612096</v>
      </c>
      <c r="H25" s="284">
        <f t="shared" si="0"/>
        <v>100</v>
      </c>
    </row>
    <row r="26" spans="1:8" s="353" customFormat="1" ht="9.1999999999999993" customHeight="1" x14ac:dyDescent="0.2">
      <c r="A26" s="266" t="s">
        <v>481</v>
      </c>
      <c r="B26" s="283">
        <v>7.1103537689999996</v>
      </c>
      <c r="C26" s="283">
        <v>5.5403025340000003</v>
      </c>
      <c r="D26" s="283">
        <v>23.161951999999999</v>
      </c>
      <c r="E26" s="283">
        <v>23.974779999999999</v>
      </c>
      <c r="F26" s="283">
        <v>20.807490000000001</v>
      </c>
      <c r="G26" s="283">
        <v>19.40512</v>
      </c>
      <c r="H26" s="284">
        <v>100</v>
      </c>
    </row>
    <row r="27" spans="1:8" ht="9.1999999999999993" customHeight="1" x14ac:dyDescent="0.2">
      <c r="A27" s="266" t="s">
        <v>61</v>
      </c>
      <c r="B27" s="283">
        <f t="shared" ref="B27:H29" si="1">(B13/$H13)*100</f>
        <v>13.867499244451748</v>
      </c>
      <c r="C27" s="283">
        <f t="shared" si="1"/>
        <v>11.641418523170339</v>
      </c>
      <c r="D27" s="283">
        <f t="shared" si="1"/>
        <v>30.210898510621913</v>
      </c>
      <c r="E27" s="283">
        <f t="shared" si="1"/>
        <v>24.794479384162099</v>
      </c>
      <c r="F27" s="283">
        <f t="shared" si="1"/>
        <v>12.86520559530882</v>
      </c>
      <c r="G27" s="283">
        <f t="shared" si="1"/>
        <v>6.6204987422850765</v>
      </c>
      <c r="H27" s="284">
        <f t="shared" si="1"/>
        <v>100</v>
      </c>
    </row>
    <row r="28" spans="1:8" ht="9.1999999999999993" customHeight="1" x14ac:dyDescent="0.2">
      <c r="A28" s="266" t="s">
        <v>60</v>
      </c>
      <c r="B28" s="283">
        <f t="shared" si="1"/>
        <v>34.580490583691578</v>
      </c>
      <c r="C28" s="283">
        <f t="shared" si="1"/>
        <v>14.24510884724196</v>
      </c>
      <c r="D28" s="283">
        <f t="shared" si="1"/>
        <v>25.080799762692202</v>
      </c>
      <c r="E28" s="283">
        <f t="shared" si="1"/>
        <v>16.941348964951349</v>
      </c>
      <c r="F28" s="283">
        <f t="shared" si="1"/>
        <v>6.4173827960702532</v>
      </c>
      <c r="G28" s="283">
        <f t="shared" si="1"/>
        <v>2.7348690453526485</v>
      </c>
      <c r="H28" s="284">
        <f t="shared" si="1"/>
        <v>100</v>
      </c>
    </row>
    <row r="29" spans="1:8" ht="9.1999999999999993" customHeight="1" x14ac:dyDescent="0.2">
      <c r="A29" s="266" t="s">
        <v>62</v>
      </c>
      <c r="B29" s="283">
        <f t="shared" si="1"/>
        <v>9.4001844586505197</v>
      </c>
      <c r="C29" s="283">
        <f t="shared" si="1"/>
        <v>7.1669350787198534</v>
      </c>
      <c r="D29" s="283">
        <f t="shared" si="1"/>
        <v>26.924131173928512</v>
      </c>
      <c r="E29" s="283">
        <f t="shared" si="1"/>
        <v>26.744588088170236</v>
      </c>
      <c r="F29" s="283">
        <f t="shared" si="1"/>
        <v>18.629948786480362</v>
      </c>
      <c r="G29" s="283">
        <f t="shared" si="1"/>
        <v>11.134212414050516</v>
      </c>
      <c r="H29" s="284">
        <f t="shared" si="1"/>
        <v>100</v>
      </c>
    </row>
    <row r="30" spans="1:8" ht="9.1999999999999993" customHeight="1" x14ac:dyDescent="0.2">
      <c r="A30" s="266" t="s">
        <v>58</v>
      </c>
      <c r="B30" s="283">
        <f t="shared" ref="B30:H30" si="2">(B16/$H16)*100</f>
        <v>8.5124228459610745</v>
      </c>
      <c r="C30" s="283">
        <f t="shared" si="2"/>
        <v>5.6503126170722746</v>
      </c>
      <c r="D30" s="283">
        <f t="shared" si="2"/>
        <v>19.362981337542781</v>
      </c>
      <c r="E30" s="283">
        <f t="shared" si="2"/>
        <v>19.87866311191291</v>
      </c>
      <c r="F30" s="283">
        <f t="shared" si="2"/>
        <v>25.878001142079821</v>
      </c>
      <c r="G30" s="283">
        <f t="shared" si="2"/>
        <v>20.717618945431134</v>
      </c>
      <c r="H30" s="284">
        <f t="shared" si="2"/>
        <v>100</v>
      </c>
    </row>
    <row r="31" spans="1:8" s="353" customFormat="1" ht="9.1999999999999993" customHeight="1" x14ac:dyDescent="0.2">
      <c r="A31" s="273" t="s">
        <v>480</v>
      </c>
      <c r="B31" s="285">
        <v>7.5165529610000004</v>
      </c>
      <c r="C31" s="285">
        <v>5.0099736830000001</v>
      </c>
      <c r="D31" s="285">
        <v>21.010192</v>
      </c>
      <c r="E31" s="285">
        <v>28.704260000000001</v>
      </c>
      <c r="F31" s="285">
        <v>21.904219999999999</v>
      </c>
      <c r="G31" s="285">
        <v>15.854799999999999</v>
      </c>
      <c r="H31" s="286">
        <v>100</v>
      </c>
    </row>
    <row r="32" spans="1:8" s="243" customFormat="1" ht="9.1999999999999993" customHeight="1" thickBot="1" x14ac:dyDescent="0.25">
      <c r="A32" s="273" t="s">
        <v>195</v>
      </c>
      <c r="B32" s="285">
        <v>7.8531995959999996</v>
      </c>
      <c r="C32" s="285">
        <v>8.3769313650000008</v>
      </c>
      <c r="D32" s="285">
        <v>25.044709000000001</v>
      </c>
      <c r="E32" s="285">
        <v>27.09965</v>
      </c>
      <c r="F32" s="285">
        <v>18.39282</v>
      </c>
      <c r="G32" s="285">
        <v>13.232699999999999</v>
      </c>
      <c r="H32" s="286">
        <v>100</v>
      </c>
    </row>
    <row r="33" spans="1:9" ht="9.1999999999999993" customHeight="1" x14ac:dyDescent="0.2">
      <c r="A33" s="270" t="s">
        <v>201</v>
      </c>
      <c r="B33" s="275">
        <f t="shared" ref="B33:H33" si="3">(B19/$H19)*100</f>
        <v>5.7528171175342768</v>
      </c>
      <c r="C33" s="275">
        <f t="shared" si="3"/>
        <v>7.6449571800921632</v>
      </c>
      <c r="D33" s="275">
        <f t="shared" si="3"/>
        <v>27.8534539570447</v>
      </c>
      <c r="E33" s="275">
        <f t="shared" si="3"/>
        <v>29.1484006630164</v>
      </c>
      <c r="F33" s="275">
        <f t="shared" si="3"/>
        <v>18.411187091489101</v>
      </c>
      <c r="G33" s="275">
        <f t="shared" si="3"/>
        <v>11.189183990823363</v>
      </c>
      <c r="H33" s="275">
        <f t="shared" si="3"/>
        <v>100</v>
      </c>
    </row>
    <row r="34" spans="1:9" ht="21.75" customHeight="1" x14ac:dyDescent="0.2">
      <c r="A34" s="505" t="s">
        <v>615</v>
      </c>
      <c r="B34" s="505"/>
      <c r="C34" s="505"/>
      <c r="D34" s="505"/>
      <c r="E34" s="505"/>
      <c r="F34" s="505"/>
      <c r="G34" s="505"/>
      <c r="H34" s="505"/>
      <c r="I34" s="145"/>
    </row>
    <row r="35" spans="1:9" ht="10.5" customHeight="1" x14ac:dyDescent="0.2">
      <c r="A35" s="507" t="s">
        <v>487</v>
      </c>
      <c r="B35" s="505"/>
      <c r="C35" s="505"/>
      <c r="D35" s="505"/>
      <c r="E35" s="505"/>
      <c r="F35" s="505"/>
      <c r="G35" s="505"/>
      <c r="H35" s="505"/>
    </row>
    <row r="36" spans="1:9" ht="17.25" customHeight="1" x14ac:dyDescent="0.15">
      <c r="A36" s="481"/>
      <c r="B36" s="481"/>
      <c r="C36" s="481"/>
      <c r="D36" s="481"/>
      <c r="E36" s="481"/>
      <c r="F36" s="481"/>
      <c r="G36" s="481"/>
      <c r="H36" s="481"/>
    </row>
    <row r="37" spans="1:9" x14ac:dyDescent="0.2">
      <c r="B37" s="32"/>
      <c r="C37" s="32"/>
      <c r="D37" s="32"/>
      <c r="E37" s="32"/>
      <c r="F37" s="32"/>
      <c r="G37" s="32"/>
      <c r="H37" s="32"/>
    </row>
    <row r="38" spans="1:9" ht="13.5" customHeight="1" x14ac:dyDescent="0.2">
      <c r="B38" s="32"/>
      <c r="C38" s="32"/>
      <c r="D38" s="32"/>
      <c r="E38" s="32"/>
      <c r="F38" s="32"/>
      <c r="G38" s="32"/>
      <c r="H38" s="32"/>
    </row>
    <row r="39" spans="1:9" x14ac:dyDescent="0.2">
      <c r="A39" s="32"/>
      <c r="B39" s="453"/>
      <c r="C39" s="32"/>
      <c r="D39" s="32"/>
      <c r="E39" s="32"/>
      <c r="F39" s="32"/>
      <c r="G39" s="32"/>
      <c r="H39" s="32"/>
    </row>
    <row r="40" spans="1:9" ht="12.75" customHeight="1" x14ac:dyDescent="0.2">
      <c r="A40" s="32"/>
      <c r="B40" s="453"/>
      <c r="C40" s="32"/>
      <c r="D40" s="32"/>
      <c r="E40" s="32"/>
      <c r="F40" s="32"/>
      <c r="G40" s="32"/>
      <c r="H40" s="32"/>
    </row>
    <row r="41" spans="1:9" x14ac:dyDescent="0.2">
      <c r="A41" s="32"/>
      <c r="B41" s="453"/>
      <c r="C41" s="32"/>
      <c r="D41" s="32"/>
      <c r="E41" s="32"/>
      <c r="F41" s="32"/>
      <c r="G41" s="32"/>
      <c r="H41" s="32"/>
    </row>
    <row r="42" spans="1:9" x14ac:dyDescent="0.2">
      <c r="A42" s="32"/>
      <c r="B42" s="453"/>
      <c r="C42" s="418"/>
      <c r="D42" s="32"/>
      <c r="E42" s="32"/>
      <c r="F42" s="32"/>
      <c r="G42" s="32"/>
      <c r="H42" s="32"/>
    </row>
    <row r="43" spans="1:9" x14ac:dyDescent="0.2">
      <c r="A43" s="32"/>
      <c r="B43" s="453"/>
      <c r="C43" s="32"/>
      <c r="D43" s="32"/>
      <c r="E43" s="32"/>
      <c r="F43" s="32"/>
      <c r="G43" s="32"/>
      <c r="H43" s="32"/>
    </row>
    <row r="44" spans="1:9" ht="12.75" customHeight="1" x14ac:dyDescent="0.2">
      <c r="A44" s="32"/>
      <c r="B44" s="453"/>
      <c r="C44" s="32"/>
      <c r="D44" s="32"/>
      <c r="E44" s="32"/>
      <c r="F44" s="32"/>
      <c r="G44" s="32"/>
      <c r="H44" s="32"/>
    </row>
    <row r="45" spans="1:9" x14ac:dyDescent="0.2">
      <c r="A45" s="32"/>
      <c r="B45" s="453"/>
      <c r="C45" s="32"/>
      <c r="D45" s="32"/>
      <c r="E45" s="32"/>
      <c r="F45" s="32"/>
      <c r="G45" s="32"/>
      <c r="H45" s="32"/>
    </row>
    <row r="46" spans="1:9" ht="13.5" customHeight="1" x14ac:dyDescent="0.2">
      <c r="A46" s="32"/>
      <c r="B46" s="453"/>
      <c r="C46" s="32"/>
      <c r="D46" s="32"/>
      <c r="E46" s="32"/>
      <c r="F46" s="32"/>
      <c r="G46" s="32"/>
      <c r="H46" s="32"/>
    </row>
    <row r="47" spans="1:9" x14ac:dyDescent="0.2">
      <c r="A47" s="32"/>
      <c r="B47" s="453"/>
    </row>
    <row r="48" spans="1:9" ht="12.75" customHeight="1" x14ac:dyDescent="0.2">
      <c r="A48" s="32"/>
      <c r="B48" s="453"/>
      <c r="C48" s="144"/>
      <c r="D48" s="144"/>
      <c r="E48" s="144"/>
      <c r="F48" s="144"/>
      <c r="G48" s="144"/>
      <c r="H48" s="144"/>
    </row>
    <row r="49" spans="1:8" x14ac:dyDescent="0.2">
      <c r="A49" s="32"/>
      <c r="B49" s="453"/>
      <c r="C49" s="144"/>
      <c r="D49" s="144"/>
      <c r="E49" s="144"/>
      <c r="F49" s="144"/>
      <c r="G49" s="144"/>
      <c r="H49" s="144"/>
    </row>
    <row r="50" spans="1:8" x14ac:dyDescent="0.2">
      <c r="A50" s="32"/>
      <c r="B50" s="453"/>
      <c r="C50" s="144"/>
      <c r="D50" s="144"/>
      <c r="E50" s="144"/>
      <c r="F50" s="144"/>
      <c r="G50" s="144"/>
      <c r="H50" s="144"/>
    </row>
    <row r="51" spans="1:8" x14ac:dyDescent="0.2">
      <c r="A51" s="32"/>
      <c r="B51" s="453"/>
      <c r="C51" s="144"/>
      <c r="D51" s="144"/>
      <c r="E51" s="144"/>
      <c r="F51" s="144"/>
      <c r="G51" s="144"/>
      <c r="H51" s="144"/>
    </row>
    <row r="52" spans="1:8" x14ac:dyDescent="0.2">
      <c r="B52" s="453"/>
      <c r="C52" s="144"/>
      <c r="D52" s="144"/>
      <c r="E52" s="144"/>
      <c r="F52" s="144"/>
      <c r="G52" s="144"/>
      <c r="H52" s="144"/>
    </row>
    <row r="53" spans="1:8" x14ac:dyDescent="0.2">
      <c r="B53" s="453"/>
      <c r="C53" s="144"/>
      <c r="D53" s="144"/>
      <c r="E53" s="144"/>
      <c r="F53" s="144"/>
      <c r="G53" s="144"/>
      <c r="H53" s="144"/>
    </row>
    <row r="54" spans="1:8" x14ac:dyDescent="0.2">
      <c r="B54" s="144"/>
      <c r="C54" s="144"/>
      <c r="D54" s="144"/>
      <c r="E54" s="144"/>
      <c r="F54" s="144"/>
      <c r="G54" s="144"/>
      <c r="H54" s="144"/>
    </row>
    <row r="55" spans="1:8" x14ac:dyDescent="0.2">
      <c r="B55" s="144"/>
      <c r="C55" s="144"/>
      <c r="D55" s="144"/>
      <c r="E55" s="144"/>
      <c r="F55" s="144"/>
      <c r="G55" s="144"/>
      <c r="H55" s="144"/>
    </row>
    <row r="56" spans="1:8" x14ac:dyDescent="0.2">
      <c r="B56" s="144"/>
      <c r="C56" s="144"/>
      <c r="D56" s="144"/>
      <c r="E56" s="144"/>
      <c r="F56" s="144"/>
      <c r="G56" s="144"/>
      <c r="H56" s="144"/>
    </row>
    <row r="57" spans="1:8" ht="12.75" customHeight="1" x14ac:dyDescent="0.2">
      <c r="B57" s="144"/>
      <c r="C57" s="144"/>
      <c r="D57" s="144"/>
      <c r="E57" s="144"/>
      <c r="F57" s="144"/>
      <c r="G57" s="144"/>
      <c r="H57" s="144"/>
    </row>
    <row r="59" spans="1:8" ht="13.5" customHeight="1" x14ac:dyDescent="0.2"/>
    <row r="61" spans="1:8" ht="12.75" customHeight="1" x14ac:dyDescent="0.2"/>
    <row r="65" ht="12.75" customHeight="1" x14ac:dyDescent="0.2"/>
    <row r="67" ht="13.5" customHeight="1" x14ac:dyDescent="0.2"/>
    <row r="69" ht="12.75" customHeight="1" x14ac:dyDescent="0.2"/>
  </sheetData>
  <mergeCells count="10">
    <mergeCell ref="A36:H36"/>
    <mergeCell ref="A1:H1"/>
    <mergeCell ref="A2:H2"/>
    <mergeCell ref="A3:H3"/>
    <mergeCell ref="A4:H4"/>
    <mergeCell ref="A5:H5"/>
    <mergeCell ref="A35:H35"/>
    <mergeCell ref="A34:H34"/>
    <mergeCell ref="A21:G21"/>
    <mergeCell ref="E6:E7"/>
  </mergeCells>
  <phoneticPr fontId="6" type="noConversion"/>
  <pageMargins left="1.05" right="1.05" top="0.5" bottom="0.25" header="0" footer="0"/>
  <pageSetup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F38"/>
  <sheetViews>
    <sheetView showGridLines="0" view="pageLayout" zoomScale="160" zoomScaleNormal="100" zoomScaleSheetLayoutView="100" zoomScalePageLayoutView="160" workbookViewId="0">
      <selection sqref="A1:D1"/>
    </sheetView>
  </sheetViews>
  <sheetFormatPr defaultRowHeight="8.25" x14ac:dyDescent="0.2"/>
  <cols>
    <col min="1" max="1" width="20.42578125" style="126" customWidth="1"/>
    <col min="2" max="2" width="8" style="126" customWidth="1"/>
    <col min="3" max="3" width="0.7109375" style="199" customWidth="1"/>
    <col min="4" max="4" width="9.5703125" style="126" customWidth="1"/>
    <col min="5" max="16384" width="9.140625" style="126"/>
  </cols>
  <sheetData>
    <row r="1" spans="1:6" ht="10.5" customHeight="1" x14ac:dyDescent="0.2">
      <c r="A1" s="495" t="s">
        <v>592</v>
      </c>
      <c r="B1" s="495"/>
      <c r="C1" s="495"/>
      <c r="D1" s="495"/>
    </row>
    <row r="2" spans="1:6" ht="31.5" customHeight="1" x14ac:dyDescent="0.2">
      <c r="A2" s="470" t="s">
        <v>418</v>
      </c>
      <c r="B2" s="470"/>
      <c r="C2" s="470"/>
      <c r="D2" s="470"/>
    </row>
    <row r="3" spans="1:6" ht="22.5" customHeight="1" x14ac:dyDescent="0.2">
      <c r="A3" s="479" t="s">
        <v>476</v>
      </c>
      <c r="B3" s="479"/>
      <c r="C3" s="479"/>
      <c r="D3" s="479"/>
    </row>
    <row r="4" spans="1:6" ht="6.75" customHeight="1" x14ac:dyDescent="0.2">
      <c r="A4" s="477"/>
      <c r="B4" s="477"/>
      <c r="C4" s="477"/>
      <c r="D4" s="477"/>
    </row>
    <row r="5" spans="1:6" ht="18" customHeight="1" x14ac:dyDescent="0.2">
      <c r="A5" s="486" t="s">
        <v>542</v>
      </c>
      <c r="B5" s="487"/>
      <c r="C5" s="487"/>
      <c r="D5" s="487"/>
    </row>
    <row r="6" spans="1:6" ht="15.75" customHeight="1" x14ac:dyDescent="0.2">
      <c r="A6" s="106"/>
      <c r="B6" s="351" t="s">
        <v>374</v>
      </c>
      <c r="C6" s="147"/>
      <c r="D6" s="351" t="s">
        <v>341</v>
      </c>
    </row>
    <row r="7" spans="1:6" ht="9" customHeight="1" x14ac:dyDescent="0.2">
      <c r="B7" s="147">
        <v>2013</v>
      </c>
      <c r="C7" s="147"/>
      <c r="D7" s="147">
        <v>2013</v>
      </c>
    </row>
    <row r="8" spans="1:6" ht="9" customHeight="1" x14ac:dyDescent="0.2">
      <c r="A8" s="265" t="s">
        <v>526</v>
      </c>
      <c r="B8" s="229">
        <v>3757950</v>
      </c>
      <c r="C8" s="147"/>
      <c r="D8" s="397">
        <v>46.181819920000002</v>
      </c>
    </row>
    <row r="9" spans="1:6" ht="9" customHeight="1" x14ac:dyDescent="0.2">
      <c r="A9" s="312" t="s">
        <v>384</v>
      </c>
      <c r="B9" s="230">
        <v>756254</v>
      </c>
      <c r="C9" s="147"/>
      <c r="D9" s="398">
        <v>43.619402039999997</v>
      </c>
      <c r="F9" s="179"/>
    </row>
    <row r="10" spans="1:6" ht="9" customHeight="1" x14ac:dyDescent="0.2">
      <c r="A10" s="313" t="s">
        <v>527</v>
      </c>
      <c r="B10" s="230">
        <v>3000549</v>
      </c>
      <c r="C10" s="147"/>
      <c r="D10" s="398">
        <v>46.893674920000002</v>
      </c>
      <c r="F10" s="179"/>
    </row>
    <row r="11" spans="1:6" ht="9" customHeight="1" thickBot="1" x14ac:dyDescent="0.25">
      <c r="A11" s="311" t="s">
        <v>3</v>
      </c>
      <c r="B11" s="314">
        <v>63706</v>
      </c>
      <c r="C11" s="147"/>
      <c r="D11" s="399">
        <v>49.481541319999998</v>
      </c>
      <c r="F11" s="179"/>
    </row>
    <row r="12" spans="1:6" ht="9" customHeight="1" x14ac:dyDescent="0.2">
      <c r="A12" s="315" t="s">
        <v>1</v>
      </c>
      <c r="B12" s="208">
        <v>3821656</v>
      </c>
      <c r="C12" s="147"/>
      <c r="D12" s="400">
        <v>46.233214449999998</v>
      </c>
      <c r="E12" s="131"/>
    </row>
    <row r="13" spans="1:6" ht="9" customHeight="1" x14ac:dyDescent="0.2">
      <c r="A13" s="311"/>
      <c r="B13" s="316"/>
      <c r="C13" s="316"/>
      <c r="D13" s="317"/>
    </row>
    <row r="14" spans="1:6" ht="18" customHeight="1" x14ac:dyDescent="0.2">
      <c r="A14" s="486" t="s">
        <v>543</v>
      </c>
      <c r="B14" s="487"/>
      <c r="C14" s="487"/>
      <c r="D14" s="487"/>
    </row>
    <row r="15" spans="1:6" ht="9" customHeight="1" x14ac:dyDescent="0.2">
      <c r="A15" s="265" t="s">
        <v>526</v>
      </c>
      <c r="B15" s="229">
        <v>49962014</v>
      </c>
      <c r="C15" s="147"/>
      <c r="D15" s="397">
        <v>96.933789270000005</v>
      </c>
    </row>
    <row r="16" spans="1:6" ht="9" customHeight="1" x14ac:dyDescent="0.2">
      <c r="A16" s="312" t="s">
        <v>384</v>
      </c>
      <c r="B16" s="230">
        <v>9305660</v>
      </c>
      <c r="C16" s="147"/>
      <c r="D16" s="398">
        <v>97.424970029999997</v>
      </c>
    </row>
    <row r="17" spans="1:4" ht="9" customHeight="1" x14ac:dyDescent="0.2">
      <c r="A17" s="313" t="s">
        <v>527</v>
      </c>
      <c r="B17" s="230">
        <v>40489108</v>
      </c>
      <c r="C17" s="147"/>
      <c r="D17" s="398">
        <v>96.857527169999997</v>
      </c>
    </row>
    <row r="18" spans="1:4" ht="9" customHeight="1" thickBot="1" x14ac:dyDescent="0.25">
      <c r="A18" s="311" t="s">
        <v>3</v>
      </c>
      <c r="B18" s="314">
        <v>2178307</v>
      </c>
      <c r="C18" s="147"/>
      <c r="D18" s="399">
        <v>95.645200169999995</v>
      </c>
    </row>
    <row r="19" spans="1:4" ht="9" customHeight="1" x14ac:dyDescent="0.2">
      <c r="A19" s="300" t="s">
        <v>1</v>
      </c>
      <c r="B19" s="163">
        <v>52140321</v>
      </c>
      <c r="C19" s="147"/>
      <c r="D19" s="401">
        <v>96.879260270000003</v>
      </c>
    </row>
    <row r="20" spans="1:4" ht="10.5" customHeight="1" x14ac:dyDescent="0.2">
      <c r="A20" s="505" t="s">
        <v>390</v>
      </c>
      <c r="B20" s="505"/>
      <c r="C20" s="505"/>
      <c r="D20" s="505"/>
    </row>
    <row r="21" spans="1:4" ht="21.75" customHeight="1" x14ac:dyDescent="0.2">
      <c r="A21" s="507" t="s">
        <v>487</v>
      </c>
      <c r="B21" s="505"/>
      <c r="C21" s="505"/>
      <c r="D21" s="505"/>
    </row>
    <row r="22" spans="1:4" ht="18" customHeight="1" x14ac:dyDescent="0.15">
      <c r="A22" s="525"/>
      <c r="B22" s="525"/>
      <c r="C22" s="525"/>
      <c r="D22" s="525"/>
    </row>
    <row r="23" spans="1:4" ht="12.75" customHeight="1" x14ac:dyDescent="0.2"/>
    <row r="25" spans="1:4" ht="13.5" customHeight="1" x14ac:dyDescent="0.2"/>
    <row r="28" spans="1:4" ht="36" customHeight="1" x14ac:dyDescent="0.2"/>
    <row r="33" ht="12.75" customHeight="1" x14ac:dyDescent="0.2"/>
    <row r="35" ht="13.5" customHeight="1" x14ac:dyDescent="0.2"/>
    <row r="38" ht="36" customHeight="1" x14ac:dyDescent="0.2"/>
  </sheetData>
  <mergeCells count="9">
    <mergeCell ref="A5:D5"/>
    <mergeCell ref="A3:D3"/>
    <mergeCell ref="A22:D22"/>
    <mergeCell ref="A1:D1"/>
    <mergeCell ref="A20:D20"/>
    <mergeCell ref="A21:D21"/>
    <mergeCell ref="A14:D14"/>
    <mergeCell ref="A2:D2"/>
    <mergeCell ref="A4:D4"/>
  </mergeCells>
  <phoneticPr fontId="6" type="noConversion"/>
  <pageMargins left="1.05" right="1.05" top="0.5" bottom="0.25" header="0" footer="0"/>
  <pageSetup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G40"/>
  <sheetViews>
    <sheetView showGridLines="0" zoomScale="175" zoomScaleNormal="175" zoomScaleSheetLayoutView="100" workbookViewId="0">
      <selection sqref="A1:D1"/>
    </sheetView>
  </sheetViews>
  <sheetFormatPr defaultRowHeight="8.25" x14ac:dyDescent="0.2"/>
  <cols>
    <col min="1" max="1" width="15.7109375" style="193" customWidth="1"/>
    <col min="2" max="2" width="12.5703125" style="193" customWidth="1"/>
    <col min="3" max="3" width="0.5703125" style="199" customWidth="1"/>
    <col min="4" max="4" width="8.5703125" style="193" customWidth="1"/>
    <col min="5" max="16384" width="9.140625" style="193"/>
  </cols>
  <sheetData>
    <row r="1" spans="1:7" ht="9.75" customHeight="1" x14ac:dyDescent="0.2">
      <c r="A1" s="495" t="s">
        <v>593</v>
      </c>
      <c r="B1" s="495"/>
      <c r="C1" s="495"/>
      <c r="D1" s="495"/>
    </row>
    <row r="2" spans="1:7" ht="21.75" customHeight="1" x14ac:dyDescent="0.2">
      <c r="A2" s="483" t="s">
        <v>418</v>
      </c>
      <c r="B2" s="483"/>
      <c r="C2" s="483"/>
      <c r="D2" s="483"/>
    </row>
    <row r="3" spans="1:7" ht="28.5" customHeight="1" x14ac:dyDescent="0.2">
      <c r="A3" s="479" t="s">
        <v>475</v>
      </c>
      <c r="B3" s="479"/>
      <c r="C3" s="479"/>
      <c r="D3" s="479"/>
    </row>
    <row r="4" spans="1:7" ht="7.5" customHeight="1" x14ac:dyDescent="0.2">
      <c r="A4" s="477"/>
      <c r="B4" s="477"/>
      <c r="C4" s="477"/>
      <c r="D4" s="477"/>
    </row>
    <row r="5" spans="1:7" ht="18" customHeight="1" x14ac:dyDescent="0.2">
      <c r="A5" s="486" t="s">
        <v>478</v>
      </c>
      <c r="B5" s="487"/>
      <c r="C5" s="487"/>
      <c r="D5" s="487"/>
    </row>
    <row r="6" spans="1:7" ht="17.25" customHeight="1" x14ac:dyDescent="0.2">
      <c r="A6" s="190"/>
      <c r="B6" s="351" t="s">
        <v>338</v>
      </c>
      <c r="C6" s="147"/>
      <c r="D6" s="351" t="s">
        <v>339</v>
      </c>
    </row>
    <row r="7" spans="1:7" ht="9.1999999999999993" customHeight="1" x14ac:dyDescent="0.2">
      <c r="B7" s="147">
        <v>2013</v>
      </c>
      <c r="C7" s="147"/>
      <c r="D7" s="147">
        <v>2013</v>
      </c>
    </row>
    <row r="8" spans="1:7" ht="9.1999999999999993" customHeight="1" x14ac:dyDescent="0.2">
      <c r="A8" s="48" t="s">
        <v>525</v>
      </c>
      <c r="B8" s="402">
        <v>630788</v>
      </c>
      <c r="C8" s="147"/>
      <c r="D8" s="302">
        <v>3.9823093209999998</v>
      </c>
      <c r="E8" s="202"/>
      <c r="F8" s="526"/>
      <c r="G8" s="526"/>
    </row>
    <row r="9" spans="1:7" ht="9.1999999999999993" customHeight="1" x14ac:dyDescent="0.2">
      <c r="A9" s="48" t="s">
        <v>252</v>
      </c>
      <c r="B9" s="402">
        <v>90123</v>
      </c>
      <c r="C9" s="147"/>
      <c r="D9" s="302">
        <v>7.1078901109999997</v>
      </c>
      <c r="E9" s="202"/>
      <c r="F9" s="526"/>
      <c r="G9" s="526"/>
    </row>
    <row r="10" spans="1:7" ht="9.1999999999999993" customHeight="1" x14ac:dyDescent="0.2">
      <c r="A10" s="123" t="s">
        <v>59</v>
      </c>
      <c r="B10" s="403">
        <v>43075</v>
      </c>
      <c r="C10" s="147"/>
      <c r="D10" s="303">
        <v>10.74377073</v>
      </c>
      <c r="E10" s="202"/>
      <c r="F10" s="526"/>
      <c r="G10" s="526"/>
    </row>
    <row r="11" spans="1:7" ht="9.1999999999999993" customHeight="1" x14ac:dyDescent="0.2">
      <c r="A11" s="123" t="s">
        <v>63</v>
      </c>
      <c r="B11" s="403">
        <v>9509</v>
      </c>
      <c r="C11" s="147"/>
      <c r="D11" s="303">
        <v>3.290823831</v>
      </c>
      <c r="E11" s="202"/>
      <c r="F11" s="526"/>
      <c r="G11" s="526"/>
    </row>
    <row r="12" spans="1:7" s="353" customFormat="1" ht="9.1999999999999993" customHeight="1" x14ac:dyDescent="0.2">
      <c r="A12" s="123" t="s">
        <v>481</v>
      </c>
      <c r="B12" s="403">
        <v>3196</v>
      </c>
      <c r="C12" s="355"/>
      <c r="D12" s="303">
        <v>2.164959627</v>
      </c>
      <c r="F12" s="526"/>
      <c r="G12" s="526"/>
    </row>
    <row r="13" spans="1:7" ht="9.1999999999999993" customHeight="1" x14ac:dyDescent="0.2">
      <c r="A13" s="123" t="s">
        <v>61</v>
      </c>
      <c r="B13" s="403">
        <v>6250</v>
      </c>
      <c r="C13" s="147"/>
      <c r="D13" s="303">
        <v>5.4886670000000004</v>
      </c>
      <c r="E13" s="202"/>
      <c r="F13" s="526"/>
      <c r="G13" s="526"/>
    </row>
    <row r="14" spans="1:7" ht="9.1999999999999993" customHeight="1" x14ac:dyDescent="0.2">
      <c r="A14" s="123" t="s">
        <v>60</v>
      </c>
      <c r="B14" s="403">
        <v>18986</v>
      </c>
      <c r="C14" s="147"/>
      <c r="D14" s="303">
        <v>18.264901680000001</v>
      </c>
      <c r="E14" s="202"/>
      <c r="F14" s="526"/>
      <c r="G14" s="526"/>
    </row>
    <row r="15" spans="1:7" ht="9.1999999999999993" customHeight="1" x14ac:dyDescent="0.2">
      <c r="A15" s="123" t="s">
        <v>62</v>
      </c>
      <c r="B15" s="403">
        <v>4252</v>
      </c>
      <c r="C15" s="147"/>
      <c r="D15" s="303">
        <v>4.6741711370000001</v>
      </c>
      <c r="E15" s="202"/>
      <c r="F15" s="526"/>
      <c r="G15" s="526"/>
    </row>
    <row r="16" spans="1:7" ht="9.1999999999999993" customHeight="1" x14ac:dyDescent="0.2">
      <c r="A16" s="123" t="s">
        <v>58</v>
      </c>
      <c r="B16" s="403">
        <v>1876</v>
      </c>
      <c r="C16" s="147"/>
      <c r="D16" s="303">
        <v>3.8782766890000002</v>
      </c>
      <c r="E16" s="202"/>
      <c r="F16" s="174"/>
    </row>
    <row r="17" spans="1:6" s="353" customFormat="1" ht="9.1999999999999993" customHeight="1" x14ac:dyDescent="0.2">
      <c r="A17" s="166" t="s">
        <v>480</v>
      </c>
      <c r="B17" s="404">
        <v>1824</v>
      </c>
      <c r="C17" s="355"/>
      <c r="D17" s="304">
        <v>2.7960022069999999</v>
      </c>
      <c r="F17" s="174"/>
    </row>
    <row r="18" spans="1:6" s="243" customFormat="1" ht="9.1999999999999993" customHeight="1" thickBot="1" x14ac:dyDescent="0.25">
      <c r="A18" s="166" t="s">
        <v>195</v>
      </c>
      <c r="B18" s="404">
        <v>1155</v>
      </c>
      <c r="C18" s="147"/>
      <c r="D18" s="304">
        <v>14.39252336</v>
      </c>
      <c r="F18" s="174"/>
    </row>
    <row r="19" spans="1:6" ht="9.1999999999999993" customHeight="1" x14ac:dyDescent="0.2">
      <c r="A19" s="270" t="s">
        <v>1</v>
      </c>
      <c r="B19" s="295">
        <v>720911</v>
      </c>
      <c r="C19" s="147"/>
      <c r="D19" s="305">
        <v>4.2139604759999996</v>
      </c>
      <c r="E19" s="202"/>
      <c r="F19" s="289"/>
    </row>
    <row r="20" spans="1:6" ht="43.5" customHeight="1" x14ac:dyDescent="0.2">
      <c r="A20" s="507" t="s">
        <v>544</v>
      </c>
      <c r="B20" s="505"/>
      <c r="C20" s="505"/>
      <c r="D20" s="505"/>
    </row>
    <row r="21" spans="1:6" ht="22.5" customHeight="1" x14ac:dyDescent="0.2">
      <c r="A21" s="507" t="s">
        <v>487</v>
      </c>
      <c r="B21" s="505"/>
      <c r="C21" s="505"/>
      <c r="D21" s="505"/>
    </row>
    <row r="22" spans="1:6" ht="18" customHeight="1" x14ac:dyDescent="0.15">
      <c r="A22" s="525"/>
      <c r="B22" s="525"/>
      <c r="C22" s="525"/>
      <c r="D22" s="525"/>
    </row>
    <row r="23" spans="1:6" ht="13.5" customHeight="1" x14ac:dyDescent="0.2"/>
    <row r="24" spans="1:6" x14ac:dyDescent="0.2">
      <c r="B24" s="143"/>
      <c r="C24" s="149"/>
    </row>
    <row r="25" spans="1:6" x14ac:dyDescent="0.2">
      <c r="B25" s="143"/>
      <c r="C25" s="151"/>
    </row>
    <row r="26" spans="1:6" x14ac:dyDescent="0.2">
      <c r="C26" s="151"/>
    </row>
    <row r="27" spans="1:6" x14ac:dyDescent="0.2">
      <c r="C27" s="149"/>
    </row>
    <row r="28" spans="1:6" x14ac:dyDescent="0.2">
      <c r="C28" s="149"/>
    </row>
    <row r="29" spans="1:6" ht="13.5" customHeight="1" x14ac:dyDescent="0.2">
      <c r="C29" s="149"/>
    </row>
    <row r="30" spans="1:6" x14ac:dyDescent="0.2">
      <c r="C30" s="149"/>
    </row>
    <row r="31" spans="1:6" x14ac:dyDescent="0.2">
      <c r="C31" s="149"/>
    </row>
    <row r="34" spans="4:4" x14ac:dyDescent="0.2">
      <c r="D34" s="32"/>
    </row>
    <row r="35" spans="4:4" x14ac:dyDescent="0.2">
      <c r="D35" s="32"/>
    </row>
    <row r="36" spans="4:4" x14ac:dyDescent="0.2">
      <c r="D36" s="32"/>
    </row>
    <row r="37" spans="4:4" x14ac:dyDescent="0.2">
      <c r="D37" s="32"/>
    </row>
    <row r="38" spans="4:4" x14ac:dyDescent="0.2">
      <c r="D38" s="32"/>
    </row>
    <row r="39" spans="4:4" x14ac:dyDescent="0.2">
      <c r="D39" s="32"/>
    </row>
    <row r="40" spans="4:4" x14ac:dyDescent="0.2">
      <c r="D40" s="32"/>
    </row>
  </sheetData>
  <mergeCells count="9">
    <mergeCell ref="F8:G15"/>
    <mergeCell ref="A20:D20"/>
    <mergeCell ref="A21:D21"/>
    <mergeCell ref="A22:D22"/>
    <mergeCell ref="A1:D1"/>
    <mergeCell ref="A2:D2"/>
    <mergeCell ref="A3:D3"/>
    <mergeCell ref="A4:D4"/>
    <mergeCell ref="A5:D5"/>
  </mergeCells>
  <pageMargins left="1.05" right="1.05" top="0.5" bottom="0.25" header="0" footer="0"/>
  <pageSetup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G68"/>
  <sheetViews>
    <sheetView showGridLines="0" view="pageLayout" zoomScale="160" zoomScaleNormal="100" zoomScaleSheetLayoutView="100" zoomScalePageLayoutView="160" workbookViewId="0">
      <selection sqref="A1:D1"/>
    </sheetView>
  </sheetViews>
  <sheetFormatPr defaultRowHeight="8.25" x14ac:dyDescent="0.2"/>
  <cols>
    <col min="1" max="1" width="16.42578125" style="126" customWidth="1"/>
    <col min="2" max="2" width="11.85546875" style="126" customWidth="1"/>
    <col min="3" max="3" width="0.85546875" style="199" customWidth="1"/>
    <col min="4" max="4" width="9.28515625" style="126" customWidth="1"/>
    <col min="5" max="16384" width="9.140625" style="126"/>
  </cols>
  <sheetData>
    <row r="1" spans="1:7" ht="10.5" customHeight="1" x14ac:dyDescent="0.2">
      <c r="A1" s="495" t="s">
        <v>594</v>
      </c>
      <c r="B1" s="495"/>
      <c r="C1" s="495"/>
      <c r="D1" s="495"/>
    </row>
    <row r="2" spans="1:7" ht="30" customHeight="1" x14ac:dyDescent="0.2">
      <c r="A2" s="483" t="s">
        <v>418</v>
      </c>
      <c r="B2" s="483"/>
      <c r="C2" s="483"/>
      <c r="D2" s="483"/>
    </row>
    <row r="3" spans="1:7" ht="28.5" customHeight="1" x14ac:dyDescent="0.2">
      <c r="A3" s="479" t="s">
        <v>545</v>
      </c>
      <c r="B3" s="479"/>
      <c r="C3" s="479"/>
      <c r="D3" s="479"/>
    </row>
    <row r="4" spans="1:7" ht="7.5" customHeight="1" x14ac:dyDescent="0.2">
      <c r="A4" s="477"/>
      <c r="B4" s="477"/>
      <c r="C4" s="477"/>
      <c r="D4" s="477"/>
    </row>
    <row r="5" spans="1:7" ht="18" customHeight="1" x14ac:dyDescent="0.2">
      <c r="A5" s="486" t="s">
        <v>479</v>
      </c>
      <c r="B5" s="487"/>
      <c r="C5" s="487"/>
      <c r="D5" s="487"/>
    </row>
    <row r="6" spans="1:7" ht="16.5" customHeight="1" x14ac:dyDescent="0.2">
      <c r="A6" s="106"/>
      <c r="B6" s="351" t="s">
        <v>340</v>
      </c>
      <c r="C6" s="147"/>
      <c r="D6" s="351" t="s">
        <v>341</v>
      </c>
    </row>
    <row r="7" spans="1:7" ht="9.1999999999999993" customHeight="1" x14ac:dyDescent="0.2">
      <c r="A7" s="48" t="s">
        <v>525</v>
      </c>
      <c r="B7" s="229">
        <v>12076205</v>
      </c>
      <c r="C7" s="147"/>
      <c r="D7" s="62">
        <v>42.354769470000001</v>
      </c>
    </row>
    <row r="8" spans="1:7" ht="9.1999999999999993" customHeight="1" x14ac:dyDescent="0.2">
      <c r="A8" s="108" t="s">
        <v>252</v>
      </c>
      <c r="B8" s="231">
        <v>1280738</v>
      </c>
      <c r="C8" s="147"/>
      <c r="D8" s="405">
        <v>41.000304759999999</v>
      </c>
      <c r="G8" s="243"/>
    </row>
    <row r="9" spans="1:7" ht="9.1999999999999993" customHeight="1" x14ac:dyDescent="0.2">
      <c r="A9" s="123" t="s">
        <v>59</v>
      </c>
      <c r="B9" s="230">
        <v>181039</v>
      </c>
      <c r="C9" s="147"/>
      <c r="D9" s="63">
        <v>18.283480340000001</v>
      </c>
    </row>
    <row r="10" spans="1:7" ht="9.1999999999999993" customHeight="1" x14ac:dyDescent="0.2">
      <c r="A10" s="123" t="s">
        <v>63</v>
      </c>
      <c r="B10" s="230">
        <v>486035</v>
      </c>
      <c r="C10" s="147"/>
      <c r="D10" s="63">
        <v>65.061529590000006</v>
      </c>
    </row>
    <row r="11" spans="1:7" s="353" customFormat="1" ht="9.1999999999999993" customHeight="1" x14ac:dyDescent="0.2">
      <c r="A11" s="123" t="s">
        <v>481</v>
      </c>
      <c r="B11" s="230">
        <v>174679</v>
      </c>
      <c r="C11" s="355"/>
      <c r="D11" s="63">
        <v>55.46509597</v>
      </c>
    </row>
    <row r="12" spans="1:7" ht="9.1999999999999993" customHeight="1" x14ac:dyDescent="0.2">
      <c r="A12" s="123" t="s">
        <v>61</v>
      </c>
      <c r="B12" s="230">
        <v>109157</v>
      </c>
      <c r="C12" s="147"/>
      <c r="D12" s="63">
        <v>40.104120739999999</v>
      </c>
    </row>
    <row r="13" spans="1:7" ht="9.1999999999999993" customHeight="1" x14ac:dyDescent="0.2">
      <c r="A13" s="123" t="s">
        <v>60</v>
      </c>
      <c r="B13" s="230">
        <v>42408</v>
      </c>
      <c r="C13" s="147"/>
      <c r="D13" s="63">
        <v>15.288553050000001</v>
      </c>
    </row>
    <row r="14" spans="1:7" ht="9.1999999999999993" customHeight="1" x14ac:dyDescent="0.25">
      <c r="A14" s="123" t="s">
        <v>62</v>
      </c>
      <c r="B14" s="230">
        <v>104909</v>
      </c>
      <c r="C14" s="147"/>
      <c r="D14" s="63">
        <v>49.174096050000003</v>
      </c>
      <c r="F14" s="288"/>
    </row>
    <row r="15" spans="1:7" ht="9.1999999999999993" customHeight="1" x14ac:dyDescent="0.25">
      <c r="A15" s="123" t="s">
        <v>58</v>
      </c>
      <c r="B15" s="230">
        <v>88470</v>
      </c>
      <c r="C15" s="147"/>
      <c r="D15" s="63">
        <v>65.931854770000001</v>
      </c>
      <c r="F15" s="288"/>
    </row>
    <row r="16" spans="1:7" s="353" customFormat="1" ht="9.1999999999999993" customHeight="1" x14ac:dyDescent="0.25">
      <c r="A16" s="166" t="s">
        <v>480</v>
      </c>
      <c r="B16" s="250">
        <v>87225</v>
      </c>
      <c r="C16" s="355"/>
      <c r="D16" s="87">
        <v>54.856765510000002</v>
      </c>
      <c r="F16" s="288"/>
    </row>
    <row r="17" spans="1:6" s="243" customFormat="1" ht="9.1999999999999993" customHeight="1" thickBot="1" x14ac:dyDescent="0.3">
      <c r="A17" s="166" t="s">
        <v>195</v>
      </c>
      <c r="B17" s="250">
        <v>6816</v>
      </c>
      <c r="C17" s="147"/>
      <c r="D17" s="87">
        <v>44.03954255</v>
      </c>
      <c r="F17" s="288"/>
    </row>
    <row r="18" spans="1:6" ht="9.1999999999999993" customHeight="1" x14ac:dyDescent="0.25">
      <c r="A18" s="270" t="s">
        <v>1</v>
      </c>
      <c r="B18" s="287">
        <v>13356943</v>
      </c>
      <c r="C18" s="147"/>
      <c r="D18" s="305">
        <v>42.221029059999999</v>
      </c>
      <c r="F18" s="288"/>
    </row>
    <row r="19" spans="1:6" ht="9.1999999999999993" customHeight="1" x14ac:dyDescent="0.25">
      <c r="A19" s="254"/>
      <c r="B19" s="149"/>
      <c r="C19" s="149"/>
      <c r="D19" s="160"/>
      <c r="F19" s="288"/>
    </row>
    <row r="20" spans="1:6" ht="18" customHeight="1" x14ac:dyDescent="0.2">
      <c r="A20" s="486" t="s">
        <v>444</v>
      </c>
      <c r="B20" s="487"/>
      <c r="C20" s="487"/>
      <c r="D20" s="487"/>
      <c r="F20" s="291"/>
    </row>
    <row r="21" spans="1:6" ht="9.1999999999999993" customHeight="1" x14ac:dyDescent="0.25">
      <c r="A21" s="265" t="s">
        <v>525</v>
      </c>
      <c r="B21" s="229">
        <v>8082859</v>
      </c>
      <c r="C21" s="147"/>
      <c r="D21" s="302">
        <v>4.6110255689999997</v>
      </c>
      <c r="E21" s="153"/>
      <c r="F21" s="288"/>
    </row>
    <row r="22" spans="1:6" ht="9.1999999999999993" customHeight="1" x14ac:dyDescent="0.2">
      <c r="A22" s="280" t="s">
        <v>252</v>
      </c>
      <c r="B22" s="231">
        <v>1694312</v>
      </c>
      <c r="C22" s="147"/>
      <c r="D22" s="406">
        <v>4.7463318860000001</v>
      </c>
      <c r="E22" s="153"/>
      <c r="F22" s="289"/>
    </row>
    <row r="23" spans="1:6" ht="9.1999999999999993" customHeight="1" x14ac:dyDescent="0.2">
      <c r="A23" s="266" t="s">
        <v>59</v>
      </c>
      <c r="B23" s="230">
        <v>214756</v>
      </c>
      <c r="C23" s="147"/>
      <c r="D23" s="303">
        <v>2.174634196</v>
      </c>
      <c r="E23" s="153"/>
    </row>
    <row r="24" spans="1:6" ht="9.1999999999999993" customHeight="1" x14ac:dyDescent="0.2">
      <c r="A24" s="266" t="s">
        <v>63</v>
      </c>
      <c r="B24" s="230">
        <v>533901</v>
      </c>
      <c r="C24" s="147"/>
      <c r="D24" s="303">
        <v>5.7783100679999997</v>
      </c>
      <c r="E24" s="153"/>
    </row>
    <row r="25" spans="1:6" s="353" customFormat="1" ht="9.1999999999999993" customHeight="1" x14ac:dyDescent="0.2">
      <c r="A25" s="266" t="s">
        <v>481</v>
      </c>
      <c r="B25" s="230">
        <v>206378</v>
      </c>
      <c r="C25" s="355"/>
      <c r="D25" s="303">
        <v>3.9367737100000002</v>
      </c>
      <c r="E25" s="153"/>
    </row>
    <row r="26" spans="1:6" ht="9.1999999999999993" customHeight="1" x14ac:dyDescent="0.2">
      <c r="A26" s="266" t="s">
        <v>61</v>
      </c>
      <c r="B26" s="230">
        <v>193434</v>
      </c>
      <c r="C26" s="147"/>
      <c r="D26" s="303">
        <v>5.5569855749999997</v>
      </c>
    </row>
    <row r="27" spans="1:6" ht="9.1999999999999993" customHeight="1" x14ac:dyDescent="0.2">
      <c r="A27" s="266" t="s">
        <v>60</v>
      </c>
      <c r="B27" s="230">
        <v>81329</v>
      </c>
      <c r="C27" s="147"/>
      <c r="D27" s="303">
        <v>3.000622785</v>
      </c>
    </row>
    <row r="28" spans="1:6" ht="9.1999999999999993" customHeight="1" x14ac:dyDescent="0.2">
      <c r="A28" s="266" t="s">
        <v>62</v>
      </c>
      <c r="B28" s="230">
        <v>155409</v>
      </c>
      <c r="C28" s="147"/>
      <c r="D28" s="303">
        <v>6.4739237620000001</v>
      </c>
    </row>
    <row r="29" spans="1:6" ht="9.1999999999999993" customHeight="1" x14ac:dyDescent="0.2">
      <c r="A29" s="266" t="s">
        <v>58</v>
      </c>
      <c r="B29" s="230">
        <v>121790</v>
      </c>
      <c r="C29" s="147"/>
      <c r="D29" s="303">
        <v>8.8594841730000002</v>
      </c>
    </row>
    <row r="30" spans="1:6" s="353" customFormat="1" ht="9.1999999999999993" customHeight="1" x14ac:dyDescent="0.2">
      <c r="A30" s="273" t="s">
        <v>480</v>
      </c>
      <c r="B30" s="250">
        <v>177236</v>
      </c>
      <c r="C30" s="355"/>
      <c r="D30" s="304">
        <v>14.85458538</v>
      </c>
    </row>
    <row r="31" spans="1:6" s="243" customFormat="1" ht="9.1999999999999993" customHeight="1" thickBot="1" x14ac:dyDescent="0.25">
      <c r="A31" s="273" t="s">
        <v>195</v>
      </c>
      <c r="B31" s="250">
        <v>10079</v>
      </c>
      <c r="C31" s="147"/>
      <c r="D31" s="304">
        <v>5.5977651149999996</v>
      </c>
    </row>
    <row r="32" spans="1:6" ht="9.1999999999999993" customHeight="1" x14ac:dyDescent="0.2">
      <c r="A32" s="270" t="s">
        <v>201</v>
      </c>
      <c r="B32" s="287">
        <v>9777171</v>
      </c>
      <c r="C32" s="147"/>
      <c r="D32" s="305">
        <v>4.6339178189999997</v>
      </c>
    </row>
    <row r="33" spans="1:4" ht="37.5" customHeight="1" x14ac:dyDescent="0.2">
      <c r="A33" s="475" t="s">
        <v>546</v>
      </c>
      <c r="B33" s="476"/>
      <c r="C33" s="476"/>
      <c r="D33" s="476"/>
    </row>
    <row r="34" spans="1:4" ht="18" customHeight="1" x14ac:dyDescent="0.2">
      <c r="A34" s="475" t="s">
        <v>487</v>
      </c>
      <c r="B34" s="476"/>
      <c r="C34" s="476"/>
      <c r="D34" s="476"/>
    </row>
    <row r="35" spans="1:4" ht="12.75" customHeight="1" x14ac:dyDescent="0.15">
      <c r="A35" s="527"/>
      <c r="B35" s="527"/>
      <c r="C35" s="527"/>
      <c r="D35" s="527"/>
    </row>
    <row r="37" spans="1:4" ht="13.5" customHeight="1" x14ac:dyDescent="0.2">
      <c r="B37" s="143"/>
    </row>
    <row r="38" spans="1:4" x14ac:dyDescent="0.2">
      <c r="B38" s="143"/>
    </row>
    <row r="43" spans="1:4" ht="12.75" customHeight="1" x14ac:dyDescent="0.2"/>
    <row r="45" spans="1:4" ht="13.5" customHeight="1" x14ac:dyDescent="0.2"/>
    <row r="51" ht="12.75" customHeight="1" x14ac:dyDescent="0.2"/>
    <row r="53" ht="13.5" customHeight="1" x14ac:dyDescent="0.2"/>
    <row r="55" ht="12.75" customHeight="1" x14ac:dyDescent="0.2"/>
    <row r="64" ht="12.75" customHeight="1" x14ac:dyDescent="0.2"/>
    <row r="66" ht="13.5" customHeight="1" x14ac:dyDescent="0.2"/>
    <row r="68" ht="12.75" customHeight="1" x14ac:dyDescent="0.2"/>
  </sheetData>
  <mergeCells count="9">
    <mergeCell ref="A35:D35"/>
    <mergeCell ref="A1:D1"/>
    <mergeCell ref="A2:D2"/>
    <mergeCell ref="A34:D34"/>
    <mergeCell ref="A3:D3"/>
    <mergeCell ref="A4:D4"/>
    <mergeCell ref="A5:D5"/>
    <mergeCell ref="A20:D20"/>
    <mergeCell ref="A33:D33"/>
  </mergeCells>
  <phoneticPr fontId="6" type="noConversion"/>
  <pageMargins left="1.05" right="1.05" top="0.5" bottom="0.25" header="0" footer="0"/>
  <pageSetup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GridLines="0" view="pageLayout" zoomScale="160" zoomScaleNormal="100" zoomScaleSheetLayoutView="100" zoomScalePageLayoutView="160" workbookViewId="0"/>
  </sheetViews>
  <sheetFormatPr defaultColWidth="9.140625" defaultRowHeight="8.25" x14ac:dyDescent="0.15"/>
  <cols>
    <col min="1" max="1" width="15" style="110" customWidth="1"/>
    <col min="2" max="2" width="11.28515625" style="110" customWidth="1"/>
    <col min="3" max="3" width="10.42578125" style="110" customWidth="1"/>
    <col min="4" max="4" width="9.85546875" style="110" customWidth="1"/>
    <col min="5" max="5" width="9.5703125" style="110" customWidth="1"/>
    <col min="6" max="6" width="9.42578125" style="110" customWidth="1"/>
    <col min="7" max="7" width="12.7109375" style="110" customWidth="1"/>
    <col min="8" max="16384" width="9.140625" style="110"/>
  </cols>
  <sheetData>
    <row r="1" spans="1:7" ht="10.5" customHeight="1" x14ac:dyDescent="0.15">
      <c r="A1" s="424" t="s">
        <v>595</v>
      </c>
      <c r="B1" s="424"/>
    </row>
    <row r="2" spans="1:7" ht="21" customHeight="1" x14ac:dyDescent="0.15">
      <c r="A2" s="470" t="s">
        <v>437</v>
      </c>
      <c r="B2" s="470"/>
      <c r="C2" s="470"/>
      <c r="D2" s="470"/>
      <c r="E2" s="470"/>
      <c r="F2" s="470"/>
    </row>
    <row r="3" spans="1:7" ht="18" customHeight="1" x14ac:dyDescent="0.15">
      <c r="A3" s="529" t="s">
        <v>578</v>
      </c>
      <c r="B3" s="529"/>
      <c r="C3" s="529"/>
      <c r="D3" s="529"/>
      <c r="E3" s="529"/>
      <c r="F3" s="529"/>
    </row>
    <row r="4" spans="1:7" ht="7.5" customHeight="1" x14ac:dyDescent="0.15">
      <c r="A4" s="530"/>
      <c r="B4" s="530"/>
      <c r="C4" s="530"/>
      <c r="D4" s="530"/>
      <c r="E4" s="530"/>
      <c r="F4" s="530"/>
    </row>
    <row r="5" spans="1:7" ht="18" customHeight="1" x14ac:dyDescent="0.15">
      <c r="A5" s="517" t="s">
        <v>569</v>
      </c>
      <c r="B5" s="517"/>
      <c r="C5" s="518"/>
      <c r="D5" s="518"/>
      <c r="E5" s="518"/>
      <c r="F5" s="518"/>
    </row>
    <row r="6" spans="1:7" ht="24.75" customHeight="1" x14ac:dyDescent="0.15">
      <c r="B6" s="211" t="s">
        <v>570</v>
      </c>
      <c r="C6" s="421" t="s">
        <v>571</v>
      </c>
      <c r="D6" s="425" t="s">
        <v>572</v>
      </c>
      <c r="E6" s="421" t="s">
        <v>573</v>
      </c>
      <c r="F6" s="421" t="s">
        <v>574</v>
      </c>
    </row>
    <row r="7" spans="1:7" ht="9.1999999999999993" customHeight="1" x14ac:dyDescent="0.15">
      <c r="A7" s="48" t="s">
        <v>525</v>
      </c>
      <c r="B7" s="438">
        <f>C7+D7</f>
        <v>132376812</v>
      </c>
      <c r="C7" s="438">
        <v>120997750</v>
      </c>
      <c r="D7" s="438">
        <v>11379062</v>
      </c>
      <c r="E7" s="439">
        <f>D7/B7*100</f>
        <v>8.5959631661170395</v>
      </c>
      <c r="F7" s="439">
        <v>37.139849750000003</v>
      </c>
    </row>
    <row r="8" spans="1:7" ht="9.1999999999999993" customHeight="1" x14ac:dyDescent="0.15">
      <c r="A8" s="108" t="s">
        <v>252</v>
      </c>
      <c r="B8" s="438">
        <f t="shared" ref="B8:B18" si="0">C8+D8</f>
        <v>26225866</v>
      </c>
      <c r="C8" s="438">
        <v>24240123</v>
      </c>
      <c r="D8" s="438">
        <v>1985743</v>
      </c>
      <c r="E8" s="439">
        <f t="shared" ref="E8:E18" si="1">D8/B8*100</f>
        <v>7.5716965838230097</v>
      </c>
      <c r="F8" s="439">
        <v>33.325814889999997</v>
      </c>
      <c r="G8" s="427"/>
    </row>
    <row r="9" spans="1:7" ht="9.1999999999999993" customHeight="1" x14ac:dyDescent="0.15">
      <c r="A9" s="123" t="s">
        <v>59</v>
      </c>
      <c r="B9" s="426">
        <f t="shared" si="0"/>
        <v>7781332</v>
      </c>
      <c r="C9" s="426">
        <v>7157267</v>
      </c>
      <c r="D9" s="426">
        <v>624065</v>
      </c>
      <c r="E9" s="63">
        <f t="shared" si="1"/>
        <v>8.0200279335208933</v>
      </c>
      <c r="F9" s="63">
        <v>30.686596529999999</v>
      </c>
      <c r="G9" s="427"/>
    </row>
    <row r="10" spans="1:7" ht="9.1999999999999993" customHeight="1" x14ac:dyDescent="0.15">
      <c r="A10" s="123" t="s">
        <v>63</v>
      </c>
      <c r="B10" s="426">
        <f t="shared" si="0"/>
        <v>6902176</v>
      </c>
      <c r="C10" s="426">
        <v>6479592</v>
      </c>
      <c r="D10" s="426">
        <v>422584</v>
      </c>
      <c r="E10" s="63">
        <f t="shared" si="1"/>
        <v>6.122474999188662</v>
      </c>
      <c r="F10" s="63">
        <v>34.555054939999998</v>
      </c>
      <c r="G10" s="427"/>
    </row>
    <row r="11" spans="1:7" ht="9.1999999999999993" customHeight="1" x14ac:dyDescent="0.15">
      <c r="A11" s="123" t="s">
        <v>481</v>
      </c>
      <c r="B11" s="426">
        <f t="shared" si="0"/>
        <v>4007063</v>
      </c>
      <c r="C11" s="426">
        <v>3755616</v>
      </c>
      <c r="D11" s="426">
        <v>251447</v>
      </c>
      <c r="E11" s="63">
        <f t="shared" si="1"/>
        <v>6.2750947514426407</v>
      </c>
      <c r="F11" s="63">
        <v>40.394476160000004</v>
      </c>
      <c r="G11" s="427"/>
    </row>
    <row r="12" spans="1:7" ht="9.1999999999999993" customHeight="1" x14ac:dyDescent="0.15">
      <c r="A12" s="123" t="s">
        <v>61</v>
      </c>
      <c r="B12" s="426">
        <f t="shared" si="0"/>
        <v>2576068</v>
      </c>
      <c r="C12" s="426">
        <v>2306367</v>
      </c>
      <c r="D12" s="426">
        <v>269701</v>
      </c>
      <c r="E12" s="63">
        <f t="shared" si="1"/>
        <v>10.469482948431486</v>
      </c>
      <c r="F12" s="63">
        <v>34.039201089999999</v>
      </c>
      <c r="G12" s="427"/>
    </row>
    <row r="13" spans="1:7" ht="9.1999999999999993" customHeight="1" x14ac:dyDescent="0.15">
      <c r="A13" s="123" t="s">
        <v>60</v>
      </c>
      <c r="B13" s="426">
        <f t="shared" si="0"/>
        <v>2364901</v>
      </c>
      <c r="C13" s="426">
        <v>2179605</v>
      </c>
      <c r="D13" s="426">
        <v>185296</v>
      </c>
      <c r="E13" s="63">
        <f t="shared" si="1"/>
        <v>7.8352539916047226</v>
      </c>
      <c r="F13" s="63">
        <v>24.327672020000001</v>
      </c>
      <c r="G13" s="427"/>
    </row>
    <row r="14" spans="1:7" ht="9.1999999999999993" customHeight="1" x14ac:dyDescent="0.15">
      <c r="A14" s="123" t="s">
        <v>62</v>
      </c>
      <c r="B14" s="426">
        <f t="shared" si="0"/>
        <v>1955696</v>
      </c>
      <c r="C14" s="426">
        <v>1810999</v>
      </c>
      <c r="D14" s="426">
        <v>144697</v>
      </c>
      <c r="E14" s="63">
        <f t="shared" si="1"/>
        <v>7.3987470445304373</v>
      </c>
      <c r="F14" s="63">
        <v>28.818812810000001</v>
      </c>
      <c r="G14" s="427"/>
    </row>
    <row r="15" spans="1:7" ht="9.1999999999999993" customHeight="1" x14ac:dyDescent="0.15">
      <c r="A15" s="123" t="s">
        <v>58</v>
      </c>
      <c r="B15" s="426">
        <f t="shared" si="0"/>
        <v>983880</v>
      </c>
      <c r="C15" s="426">
        <v>892140</v>
      </c>
      <c r="D15" s="426">
        <v>91740</v>
      </c>
      <c r="E15" s="87">
        <f t="shared" si="1"/>
        <v>9.3243078424198078</v>
      </c>
      <c r="F15" s="87">
        <v>39.548549540000003</v>
      </c>
      <c r="G15" s="427"/>
    </row>
    <row r="16" spans="1:7" ht="9.1999999999999993" customHeight="1" x14ac:dyDescent="0.15">
      <c r="A16" s="166" t="s">
        <v>480</v>
      </c>
      <c r="B16" s="426">
        <f t="shared" si="0"/>
        <v>1090403</v>
      </c>
      <c r="C16" s="426">
        <v>980564</v>
      </c>
      <c r="D16" s="426">
        <v>109839</v>
      </c>
      <c r="E16" s="87">
        <f t="shared" si="1"/>
        <v>10.073248147703188</v>
      </c>
      <c r="F16" s="87">
        <v>24.412105400000002</v>
      </c>
      <c r="G16" s="427"/>
    </row>
    <row r="17" spans="1:7" ht="9.1999999999999993" customHeight="1" thickBot="1" x14ac:dyDescent="0.2">
      <c r="A17" s="166" t="s">
        <v>195</v>
      </c>
      <c r="B17" s="426">
        <f t="shared" si="0"/>
        <v>144599</v>
      </c>
      <c r="C17" s="426">
        <v>134503</v>
      </c>
      <c r="D17" s="426">
        <v>10096</v>
      </c>
      <c r="E17" s="63">
        <f t="shared" si="1"/>
        <v>6.9820676491538674</v>
      </c>
      <c r="F17" s="63">
        <v>31.306562029999998</v>
      </c>
      <c r="G17" s="427"/>
    </row>
    <row r="18" spans="1:7" ht="9.75" customHeight="1" x14ac:dyDescent="0.15">
      <c r="A18" s="428" t="s">
        <v>1</v>
      </c>
      <c r="B18" s="429">
        <f t="shared" si="0"/>
        <v>158602678</v>
      </c>
      <c r="C18" s="429">
        <v>145237873</v>
      </c>
      <c r="D18" s="429">
        <v>13364805</v>
      </c>
      <c r="E18" s="430">
        <f t="shared" si="1"/>
        <v>8.4265947892758781</v>
      </c>
      <c r="F18" s="430">
        <v>36.539576160000003</v>
      </c>
    </row>
    <row r="19" spans="1:7" ht="21" customHeight="1" x14ac:dyDescent="0.15">
      <c r="A19" s="503" t="s">
        <v>577</v>
      </c>
      <c r="B19" s="503"/>
      <c r="C19" s="504"/>
      <c r="D19" s="504"/>
      <c r="E19" s="504"/>
      <c r="F19" s="504"/>
    </row>
    <row r="20" spans="1:7" ht="10.5" customHeight="1" x14ac:dyDescent="0.15">
      <c r="A20" s="531" t="s">
        <v>487</v>
      </c>
      <c r="B20" s="531"/>
      <c r="C20" s="532"/>
      <c r="D20" s="532"/>
      <c r="E20" s="532"/>
      <c r="F20" s="532"/>
    </row>
    <row r="21" spans="1:7" ht="13.5" customHeight="1" x14ac:dyDescent="0.15">
      <c r="A21" s="528"/>
      <c r="B21" s="528"/>
      <c r="C21" s="528"/>
      <c r="D21" s="528"/>
      <c r="E21" s="528"/>
      <c r="F21" s="528"/>
    </row>
    <row r="22" spans="1:7" ht="12.75" customHeight="1" x14ac:dyDescent="0.15"/>
    <row r="23" spans="1:7" x14ac:dyDescent="0.15">
      <c r="F23" s="431"/>
    </row>
    <row r="24" spans="1:7" ht="13.5" customHeight="1" x14ac:dyDescent="0.15">
      <c r="B24" s="432"/>
      <c r="C24" s="440"/>
    </row>
    <row r="25" spans="1:7" x14ac:dyDescent="0.15">
      <c r="B25" s="432"/>
      <c r="E25" s="432"/>
    </row>
    <row r="26" spans="1:7" x14ac:dyDescent="0.15">
      <c r="A26" s="420"/>
      <c r="B26" s="432"/>
    </row>
    <row r="27" spans="1:7" x14ac:dyDescent="0.15">
      <c r="A27" s="420"/>
      <c r="B27" s="432"/>
    </row>
    <row r="28" spans="1:7" x14ac:dyDescent="0.15">
      <c r="A28" s="437"/>
      <c r="B28" s="432"/>
    </row>
    <row r="29" spans="1:7" x14ac:dyDescent="0.15">
      <c r="A29" s="437"/>
      <c r="B29" s="432"/>
    </row>
    <row r="30" spans="1:7" ht="12.75" customHeight="1" x14ac:dyDescent="0.15">
      <c r="A30" s="437"/>
      <c r="B30" s="432"/>
    </row>
    <row r="31" spans="1:7" x14ac:dyDescent="0.15">
      <c r="A31" s="437"/>
      <c r="B31" s="432"/>
    </row>
    <row r="32" spans="1:7" ht="13.5" customHeight="1" x14ac:dyDescent="0.15">
      <c r="A32" s="437"/>
      <c r="B32" s="432"/>
    </row>
    <row r="33" spans="1:1" x14ac:dyDescent="0.15">
      <c r="A33" s="437"/>
    </row>
    <row r="34" spans="1:1" ht="36" customHeight="1" x14ac:dyDescent="0.15">
      <c r="A34" s="437"/>
    </row>
    <row r="35" spans="1:1" x14ac:dyDescent="0.15">
      <c r="A35" s="437"/>
    </row>
    <row r="36" spans="1:1" x14ac:dyDescent="0.15">
      <c r="A36" s="437"/>
    </row>
    <row r="37" spans="1:1" x14ac:dyDescent="0.15">
      <c r="A37" s="423"/>
    </row>
    <row r="42" spans="1:1" ht="12.75" customHeight="1" x14ac:dyDescent="0.15"/>
    <row r="44" spans="1:1" ht="13.5" customHeight="1" x14ac:dyDescent="0.15"/>
    <row r="51" ht="12.75" customHeight="1" x14ac:dyDescent="0.15"/>
    <row r="53" ht="13.5" customHeight="1" x14ac:dyDescent="0.15"/>
    <row r="55" ht="36" customHeight="1" x14ac:dyDescent="0.15"/>
  </sheetData>
  <mergeCells count="7">
    <mergeCell ref="A21:F21"/>
    <mergeCell ref="A2:F2"/>
    <mergeCell ref="A3:F3"/>
    <mergeCell ref="A4:F4"/>
    <mergeCell ref="A5:F5"/>
    <mergeCell ref="A19:F19"/>
    <mergeCell ref="A20:F20"/>
  </mergeCells>
  <pageMargins left="1.05" right="1.05" top="0.5" bottom="0.25" header="0" footer="0"/>
  <pageSetup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N105"/>
  <sheetViews>
    <sheetView showGridLines="0" view="pageLayout" zoomScale="160" zoomScaleNormal="130" zoomScaleSheetLayoutView="100" zoomScalePageLayoutView="160" workbookViewId="0">
      <selection sqref="A1:C1"/>
    </sheetView>
  </sheetViews>
  <sheetFormatPr defaultRowHeight="8.25" x14ac:dyDescent="0.2"/>
  <cols>
    <col min="1" max="1" width="27.85546875" style="368" customWidth="1"/>
    <col min="2" max="4" width="9.7109375" style="368" customWidth="1"/>
    <col min="5" max="5" width="24.7109375" style="368" customWidth="1"/>
    <col min="6" max="6" width="9.5703125" style="368" bestFit="1" customWidth="1"/>
    <col min="7" max="7" width="9.28515625" style="368" bestFit="1" customWidth="1"/>
    <col min="8" max="8" width="9.5703125" style="368" bestFit="1" customWidth="1"/>
    <col min="9" max="16384" width="9.140625" style="368"/>
  </cols>
  <sheetData>
    <row r="1" spans="1:13" ht="10.5" customHeight="1" x14ac:dyDescent="0.2">
      <c r="A1" s="495" t="s">
        <v>596</v>
      </c>
      <c r="B1" s="495"/>
      <c r="C1" s="495"/>
    </row>
    <row r="2" spans="1:13" ht="24" customHeight="1" x14ac:dyDescent="0.2">
      <c r="A2" s="470" t="s">
        <v>437</v>
      </c>
      <c r="B2" s="470"/>
      <c r="C2" s="470"/>
    </row>
    <row r="3" spans="1:13" ht="18" customHeight="1" x14ac:dyDescent="0.2">
      <c r="A3" s="479" t="s">
        <v>555</v>
      </c>
      <c r="B3" s="479"/>
      <c r="C3" s="479"/>
      <c r="D3" s="155"/>
    </row>
    <row r="4" spans="1:13" ht="7.5" customHeight="1" x14ac:dyDescent="0.2">
      <c r="A4" s="477"/>
      <c r="B4" s="477"/>
      <c r="C4" s="477"/>
      <c r="D4" s="154"/>
    </row>
    <row r="5" spans="1:13" ht="18" customHeight="1" x14ac:dyDescent="0.2">
      <c r="A5" s="486" t="s">
        <v>446</v>
      </c>
      <c r="B5" s="487"/>
      <c r="C5" s="487"/>
      <c r="D5" s="363"/>
    </row>
    <row r="6" spans="1:13" ht="23.25" customHeight="1" x14ac:dyDescent="0.15">
      <c r="A6" s="2" t="s">
        <v>48</v>
      </c>
      <c r="B6" s="367" t="s">
        <v>521</v>
      </c>
      <c r="C6" s="367" t="s">
        <v>3</v>
      </c>
      <c r="D6" s="367" t="s">
        <v>64</v>
      </c>
      <c r="E6" s="131"/>
      <c r="F6" s="131"/>
      <c r="G6" s="131"/>
      <c r="H6" s="131"/>
    </row>
    <row r="7" spans="1:13" ht="9" customHeight="1" x14ac:dyDescent="0.2">
      <c r="A7" s="26" t="s">
        <v>240</v>
      </c>
      <c r="B7" s="30">
        <f>'22.Det.Occupation- Nativity'!B8+'22.Det.Occupation- Nativity'!B9+'22.Det.Occupation- Nativity'!B10</f>
        <v>21761248</v>
      </c>
      <c r="C7" s="30">
        <f>'22.Det.Occupation- Nativity'!C8+'22.Det.Occupation- Nativity'!C9+'22.Det.Occupation- Nativity'!C10</f>
        <v>3137569</v>
      </c>
      <c r="D7" s="30">
        <f>'22.Det.Occupation- Nativity'!D8+'22.Det.Occupation- Nativity'!D9+'22.Det.Occupation- Nativity'!D10</f>
        <v>24898817</v>
      </c>
      <c r="E7" s="149"/>
      <c r="F7" s="149"/>
      <c r="G7" s="149"/>
      <c r="H7" s="149"/>
      <c r="I7" s="149"/>
      <c r="J7" s="149"/>
      <c r="K7" s="149"/>
      <c r="L7" s="149"/>
      <c r="M7" s="149"/>
    </row>
    <row r="8" spans="1:13" ht="9" customHeight="1" x14ac:dyDescent="0.2">
      <c r="A8" s="26" t="s">
        <v>211</v>
      </c>
      <c r="B8" s="30">
        <f>'22.Det.Occupation- Nativity'!B11+'22.Det.Occupation- Nativity'!B12+'22.Det.Occupation- Nativity'!B13</f>
        <v>7042185</v>
      </c>
      <c r="C8" s="30">
        <f>'22.Det.Occupation- Nativity'!C11+'22.Det.Occupation- Nativity'!C12+'22.Det.Occupation- Nativity'!C13</f>
        <v>1877217</v>
      </c>
      <c r="D8" s="30">
        <f>'22.Det.Occupation- Nativity'!D11+'22.Det.Occupation- Nativity'!D12+'22.Det.Occupation- Nativity'!D13</f>
        <v>8919402</v>
      </c>
      <c r="E8" s="149"/>
      <c r="F8" s="149"/>
      <c r="G8" s="149"/>
      <c r="H8" s="149"/>
      <c r="I8" s="149"/>
      <c r="J8" s="149"/>
      <c r="K8" s="149"/>
      <c r="L8" s="149"/>
      <c r="M8" s="149"/>
    </row>
    <row r="9" spans="1:13" x14ac:dyDescent="0.2">
      <c r="A9" s="26" t="s">
        <v>212</v>
      </c>
      <c r="B9" s="30">
        <f>'22.Det.Occupation- Nativity'!B14+'22.Det.Occupation- Nativity'!B15</f>
        <v>4367600</v>
      </c>
      <c r="C9" s="30">
        <f>'22.Det.Occupation- Nativity'!C14+'22.Det.Occupation- Nativity'!C15</f>
        <v>429034</v>
      </c>
      <c r="D9" s="30">
        <f>'22.Det.Occupation- Nativity'!D14+'22.Det.Occupation- Nativity'!D15</f>
        <v>4796634</v>
      </c>
      <c r="E9" s="149"/>
      <c r="F9" s="149"/>
      <c r="G9" s="149"/>
      <c r="H9" s="149"/>
      <c r="I9" s="149"/>
      <c r="J9" s="149"/>
      <c r="K9" s="149"/>
      <c r="L9" s="149"/>
      <c r="M9" s="149"/>
    </row>
    <row r="10" spans="1:13" ht="9" customHeight="1" x14ac:dyDescent="0.2">
      <c r="A10" s="26" t="s">
        <v>241</v>
      </c>
      <c r="B10" s="30">
        <f>'22.Det.Occupation- Nativity'!B16+'22.Det.Occupation- Nativity'!B17</f>
        <v>13101290</v>
      </c>
      <c r="C10" s="30">
        <f>'22.Det.Occupation- Nativity'!C16+'22.Det.Occupation- Nativity'!C17</f>
        <v>1623423</v>
      </c>
      <c r="D10" s="30">
        <f>'22.Det.Occupation- Nativity'!D16+'22.Det.Occupation- Nativity'!D17</f>
        <v>14724713</v>
      </c>
      <c r="E10" s="149"/>
      <c r="F10" s="156"/>
      <c r="G10" s="156"/>
      <c r="H10" s="156"/>
      <c r="I10" s="156"/>
      <c r="J10" s="156"/>
      <c r="K10" s="156"/>
      <c r="L10" s="156"/>
      <c r="M10" s="156"/>
    </row>
    <row r="11" spans="1:13" ht="9" customHeight="1" x14ac:dyDescent="0.2">
      <c r="A11" s="26" t="s">
        <v>238</v>
      </c>
      <c r="B11" s="30">
        <f>'22.Det.Occupation- Nativity'!B18+'22.Det.Occupation- Nativity'!B19</f>
        <v>11786768</v>
      </c>
      <c r="C11" s="30">
        <f>'22.Det.Occupation- Nativity'!C18+'22.Det.Occupation- Nativity'!C19</f>
        <v>2226356</v>
      </c>
      <c r="D11" s="30">
        <f>'22.Det.Occupation- Nativity'!D18+'22.Det.Occupation- Nativity'!D19</f>
        <v>14013124</v>
      </c>
      <c r="E11" s="149"/>
      <c r="F11" s="157"/>
      <c r="G11" s="157"/>
      <c r="H11" s="157"/>
      <c r="I11" s="157"/>
      <c r="J11" s="157"/>
      <c r="K11" s="157"/>
      <c r="L11" s="157"/>
      <c r="M11" s="157"/>
    </row>
    <row r="12" spans="1:13" ht="9" customHeight="1" x14ac:dyDescent="0.2">
      <c r="A12" s="26" t="s">
        <v>213</v>
      </c>
      <c r="B12" s="30">
        <f>'22.Det.Occupation- Nativity'!B21</f>
        <v>9232919</v>
      </c>
      <c r="C12" s="30">
        <f>'22.Det.Occupation- Nativity'!C21</f>
        <v>2292350</v>
      </c>
      <c r="D12" s="30">
        <f>'22.Det.Occupation- Nativity'!D21</f>
        <v>11525269</v>
      </c>
      <c r="E12" s="149"/>
      <c r="F12" s="156"/>
      <c r="G12" s="156"/>
    </row>
    <row r="13" spans="1:13" ht="9" customHeight="1" x14ac:dyDescent="0.2">
      <c r="A13" s="26" t="s">
        <v>214</v>
      </c>
      <c r="B13" s="30">
        <f>'22.Det.Occupation- Nativity'!B22</f>
        <v>5493869</v>
      </c>
      <c r="C13" s="30">
        <f>'22.Det.Occupation- Nativity'!C22</f>
        <v>2484290</v>
      </c>
      <c r="D13" s="30">
        <f>'22.Det.Occupation- Nativity'!D22</f>
        <v>7978159</v>
      </c>
      <c r="E13" s="149"/>
      <c r="F13" s="131"/>
      <c r="G13" s="131"/>
      <c r="H13" s="131"/>
    </row>
    <row r="14" spans="1:13" ht="9" customHeight="1" x14ac:dyDescent="0.2">
      <c r="A14" s="26" t="s">
        <v>215</v>
      </c>
      <c r="B14" s="30">
        <f>'22.Det.Occupation- Nativity'!B20+'22.Det.Occupation- Nativity'!B23</f>
        <v>9716427</v>
      </c>
      <c r="C14" s="30">
        <f>'22.Det.Occupation- Nativity'!C20+'22.Det.Occupation- Nativity'!C23</f>
        <v>1685231</v>
      </c>
      <c r="D14" s="30">
        <f>'22.Det.Occupation- Nativity'!D20+'22.Det.Occupation- Nativity'!D23</f>
        <v>11401658</v>
      </c>
      <c r="E14" s="149"/>
      <c r="F14" s="149"/>
      <c r="G14" s="149"/>
      <c r="H14" s="149"/>
      <c r="I14" s="149"/>
      <c r="J14" s="149"/>
      <c r="K14" s="149"/>
      <c r="L14" s="149"/>
      <c r="M14" s="149"/>
    </row>
    <row r="15" spans="1:13" ht="9" customHeight="1" x14ac:dyDescent="0.2">
      <c r="A15" s="26" t="s">
        <v>51</v>
      </c>
      <c r="B15" s="30">
        <f>'22.Det.Occupation- Nativity'!B24</f>
        <v>17814387</v>
      </c>
      <c r="C15" s="30">
        <f>'22.Det.Occupation- Nativity'!C24</f>
        <v>2565548</v>
      </c>
      <c r="D15" s="30">
        <f>'22.Det.Occupation- Nativity'!D24</f>
        <v>20379935</v>
      </c>
      <c r="E15" s="149"/>
      <c r="F15" s="149"/>
      <c r="G15" s="149"/>
      <c r="H15" s="149"/>
      <c r="I15" s="149"/>
      <c r="J15" s="149"/>
      <c r="K15" s="149"/>
      <c r="L15" s="149"/>
      <c r="M15" s="149"/>
    </row>
    <row r="16" spans="1:13" x14ac:dyDescent="0.2">
      <c r="A16" s="26" t="s">
        <v>551</v>
      </c>
      <c r="B16" s="30">
        <f>'22.Det.Occupation- Nativity'!B25</f>
        <v>22439087</v>
      </c>
      <c r="C16" s="30">
        <f>'22.Det.Occupation- Nativity'!C25</f>
        <v>2641232</v>
      </c>
      <c r="D16" s="30">
        <f>'22.Det.Occupation- Nativity'!D25</f>
        <v>25080319</v>
      </c>
      <c r="E16" s="149"/>
      <c r="F16" s="149"/>
      <c r="G16" s="149"/>
      <c r="H16" s="149"/>
      <c r="I16" s="149"/>
      <c r="J16" s="149"/>
      <c r="K16" s="149"/>
      <c r="L16" s="149"/>
      <c r="M16" s="149"/>
    </row>
    <row r="17" spans="1:13" ht="8.25" customHeight="1" x14ac:dyDescent="0.2">
      <c r="A17" s="26" t="s">
        <v>239</v>
      </c>
      <c r="B17" s="30">
        <f>'22.Det.Occupation- Nativity'!B26</f>
        <v>880674</v>
      </c>
      <c r="C17" s="30">
        <f>'22.Det.Occupation- Nativity'!C26</f>
        <v>642594</v>
      </c>
      <c r="D17" s="30">
        <f>'22.Det.Occupation- Nativity'!D26</f>
        <v>1523268</v>
      </c>
      <c r="E17" s="149"/>
      <c r="F17" s="131"/>
      <c r="G17" s="131"/>
      <c r="H17" s="131"/>
      <c r="I17" s="131"/>
      <c r="J17" s="131"/>
      <c r="K17" s="131"/>
      <c r="L17" s="131"/>
      <c r="M17" s="131"/>
    </row>
    <row r="18" spans="1:13" ht="9" customHeight="1" x14ac:dyDescent="0.2">
      <c r="A18" s="26" t="s">
        <v>216</v>
      </c>
      <c r="B18" s="30">
        <f>'22.Det.Occupation- Nativity'!B27+'22.Det.Occupation- Nativity'!B28</f>
        <v>7421059</v>
      </c>
      <c r="C18" s="30">
        <f>'22.Det.Occupation- Nativity'!C27+'22.Det.Occupation- Nativity'!C28</f>
        <v>2239961</v>
      </c>
      <c r="D18" s="30">
        <f>'22.Det.Occupation- Nativity'!D27+'22.Det.Occupation- Nativity'!D28</f>
        <v>9661020</v>
      </c>
      <c r="E18" s="149"/>
      <c r="F18" s="158"/>
      <c r="G18" s="158"/>
      <c r="H18" s="158"/>
      <c r="I18" s="158"/>
      <c r="J18" s="158"/>
      <c r="K18" s="158"/>
      <c r="L18" s="158"/>
      <c r="M18" s="158"/>
    </row>
    <row r="19" spans="1:13" x14ac:dyDescent="0.2">
      <c r="A19" s="26" t="s">
        <v>554</v>
      </c>
      <c r="B19" s="30">
        <f>'22.Det.Occupation- Nativity'!B29+'22.Det.Occupation- Nativity'!B30</f>
        <v>13732383</v>
      </c>
      <c r="C19" s="30">
        <f>'22.Det.Occupation- Nativity'!C29+'22.Det.Occupation- Nativity'!C30</f>
        <v>3141692</v>
      </c>
      <c r="D19" s="30">
        <f>'22.Det.Occupation- Nativity'!D29+'22.Det.Occupation- Nativity'!D30</f>
        <v>16874075</v>
      </c>
      <c r="E19" s="149"/>
      <c r="F19" s="131"/>
      <c r="G19" s="131"/>
      <c r="H19" s="131"/>
    </row>
    <row r="20" spans="1:13" x14ac:dyDescent="0.2">
      <c r="A20" s="26" t="s">
        <v>553</v>
      </c>
      <c r="B20" s="30">
        <f>'22.Det.Occupation- Nativity'!B31</f>
        <v>9802687</v>
      </c>
      <c r="C20" s="30">
        <f>'22.Det.Occupation- Nativity'!C31</f>
        <v>2019280</v>
      </c>
      <c r="D20" s="30">
        <f>'22.Det.Occupation- Nativity'!D31</f>
        <v>11821967</v>
      </c>
      <c r="E20" s="149"/>
      <c r="F20" s="131"/>
      <c r="G20" s="131"/>
      <c r="H20" s="131"/>
    </row>
    <row r="21" spans="1:13" ht="9" customHeight="1" x14ac:dyDescent="0.2">
      <c r="A21" s="26" t="s">
        <v>54</v>
      </c>
      <c r="B21" s="30">
        <f>'22.Det.Occupation- Nativity'!B32</f>
        <v>592117</v>
      </c>
      <c r="C21" s="30">
        <f>'22.Det.Occupation- Nativity'!C32</f>
        <v>34344</v>
      </c>
      <c r="D21" s="30">
        <f>'22.Det.Occupation- Nativity'!D32</f>
        <v>626461</v>
      </c>
      <c r="E21" s="149"/>
      <c r="F21" s="149"/>
      <c r="G21" s="149"/>
      <c r="H21" s="149"/>
      <c r="I21" s="149"/>
      <c r="J21" s="149"/>
      <c r="K21" s="149"/>
      <c r="L21" s="149"/>
      <c r="M21" s="149"/>
    </row>
    <row r="22" spans="1:13" ht="9" thickBot="1" x14ac:dyDescent="0.25">
      <c r="A22" s="75" t="s">
        <v>47</v>
      </c>
      <c r="B22" s="30">
        <f>'22.Det.Occupation- Nativity'!B33</f>
        <v>2134175</v>
      </c>
      <c r="C22" s="30">
        <f>'22.Det.Occupation- Nativity'!C33</f>
        <v>447471</v>
      </c>
      <c r="D22" s="30">
        <f>'22.Det.Occupation- Nativity'!D33</f>
        <v>2581646</v>
      </c>
      <c r="E22" s="149"/>
      <c r="F22" s="149"/>
      <c r="G22" s="149"/>
      <c r="H22" s="149"/>
      <c r="I22" s="149"/>
      <c r="J22" s="149"/>
      <c r="K22" s="149"/>
      <c r="L22" s="149"/>
      <c r="M22" s="149"/>
    </row>
    <row r="23" spans="1:13" ht="9" customHeight="1" x14ac:dyDescent="0.2">
      <c r="A23" s="203" t="s">
        <v>1</v>
      </c>
      <c r="B23" s="409">
        <f>'22.Det.Occupation- Nativity'!B34</f>
        <v>157318875</v>
      </c>
      <c r="C23" s="409">
        <f>'22.Det.Occupation- Nativity'!C34</f>
        <v>29487592</v>
      </c>
      <c r="D23" s="409">
        <f>'22.Det.Occupation- Nativity'!D34</f>
        <v>186806467</v>
      </c>
      <c r="E23" s="149"/>
      <c r="F23" s="131"/>
      <c r="G23" s="131"/>
      <c r="H23" s="131"/>
      <c r="I23" s="131"/>
      <c r="J23" s="131"/>
      <c r="K23" s="131"/>
      <c r="L23" s="131"/>
      <c r="M23" s="131"/>
    </row>
    <row r="24" spans="1:13" ht="9" customHeight="1" x14ac:dyDescent="0.2">
      <c r="A24" s="361"/>
      <c r="B24" s="32"/>
      <c r="C24" s="32"/>
      <c r="D24" s="131"/>
      <c r="E24" s="158"/>
      <c r="F24" s="158"/>
      <c r="G24" s="158"/>
      <c r="H24" s="158"/>
      <c r="I24" s="158"/>
      <c r="J24" s="158"/>
      <c r="K24" s="158"/>
      <c r="L24" s="158"/>
      <c r="M24" s="158"/>
    </row>
    <row r="25" spans="1:13" ht="9" customHeight="1" x14ac:dyDescent="0.2">
      <c r="A25" s="365" t="s">
        <v>327</v>
      </c>
      <c r="B25" s="32"/>
      <c r="C25" s="32"/>
      <c r="D25" s="131"/>
      <c r="E25" s="131"/>
      <c r="F25" s="131"/>
      <c r="G25" s="131"/>
      <c r="H25" s="131"/>
    </row>
    <row r="26" spans="1:13" ht="9" customHeight="1" x14ac:dyDescent="0.2">
      <c r="A26" s="26" t="s">
        <v>240</v>
      </c>
      <c r="B26" s="29">
        <f>(B7/B$23)*100</f>
        <v>13.832572855609349</v>
      </c>
      <c r="C26" s="29">
        <f>(C7/C$23)*100</f>
        <v>10.640302538098059</v>
      </c>
      <c r="D26" s="29">
        <f>(D7/D$23)*100</f>
        <v>13.328669718912888</v>
      </c>
    </row>
    <row r="27" spans="1:13" ht="9" customHeight="1" x14ac:dyDescent="0.2">
      <c r="A27" s="26" t="s">
        <v>211</v>
      </c>
      <c r="B27" s="29">
        <f t="shared" ref="B27:D42" si="0">(B8/B$23)*100</f>
        <v>4.476376404293509</v>
      </c>
      <c r="C27" s="29">
        <f t="shared" si="0"/>
        <v>6.3661251145905702</v>
      </c>
      <c r="D27" s="29">
        <f t="shared" si="0"/>
        <v>4.7746751722465799</v>
      </c>
      <c r="E27" s="149"/>
      <c r="F27" s="149"/>
      <c r="G27" s="149"/>
      <c r="H27" s="149"/>
      <c r="I27" s="149"/>
      <c r="J27" s="149"/>
      <c r="K27" s="149"/>
      <c r="L27" s="149"/>
      <c r="M27" s="149"/>
    </row>
    <row r="28" spans="1:13" x14ac:dyDescent="0.2">
      <c r="A28" s="26" t="s">
        <v>212</v>
      </c>
      <c r="B28" s="29">
        <f t="shared" si="0"/>
        <v>2.7762720779690295</v>
      </c>
      <c r="C28" s="29">
        <f t="shared" si="0"/>
        <v>1.4549645152442423</v>
      </c>
      <c r="D28" s="29">
        <f t="shared" si="0"/>
        <v>2.5677023269221189</v>
      </c>
      <c r="E28" s="149"/>
      <c r="F28" s="149"/>
      <c r="G28" s="149"/>
      <c r="H28" s="149"/>
      <c r="I28" s="149"/>
      <c r="J28" s="149"/>
      <c r="K28" s="149"/>
      <c r="L28" s="149"/>
      <c r="M28" s="149"/>
    </row>
    <row r="29" spans="1:13" ht="9" customHeight="1" x14ac:dyDescent="0.2">
      <c r="A29" s="26" t="s">
        <v>241</v>
      </c>
      <c r="B29" s="29">
        <f t="shared" si="0"/>
        <v>8.3278563999392965</v>
      </c>
      <c r="C29" s="29">
        <f t="shared" si="0"/>
        <v>5.5054444594865526</v>
      </c>
      <c r="D29" s="29">
        <f t="shared" si="0"/>
        <v>7.8823357865870882</v>
      </c>
      <c r="E29" s="131"/>
      <c r="F29" s="131"/>
      <c r="G29" s="131"/>
      <c r="H29" s="131"/>
      <c r="I29" s="131"/>
      <c r="J29" s="131"/>
      <c r="K29" s="131"/>
      <c r="L29" s="131"/>
      <c r="M29" s="131"/>
    </row>
    <row r="30" spans="1:13" ht="9" customHeight="1" x14ac:dyDescent="0.2">
      <c r="A30" s="26" t="s">
        <v>238</v>
      </c>
      <c r="B30" s="29">
        <f t="shared" si="0"/>
        <v>7.4922783423158847</v>
      </c>
      <c r="C30" s="29">
        <f t="shared" si="0"/>
        <v>7.5501451593605884</v>
      </c>
      <c r="D30" s="29">
        <f t="shared" si="0"/>
        <v>7.5014126786092472</v>
      </c>
      <c r="E30" s="158"/>
      <c r="F30" s="158"/>
      <c r="G30" s="158"/>
      <c r="H30" s="158"/>
      <c r="I30" s="158"/>
      <c r="J30" s="158"/>
      <c r="K30" s="158"/>
      <c r="L30" s="158"/>
      <c r="M30" s="158"/>
    </row>
    <row r="31" spans="1:13" ht="9" customHeight="1" x14ac:dyDescent="0.2">
      <c r="A31" s="26" t="s">
        <v>213</v>
      </c>
      <c r="B31" s="29">
        <f t="shared" si="0"/>
        <v>5.8689200517102611</v>
      </c>
      <c r="C31" s="29">
        <f t="shared" si="0"/>
        <v>7.7739477675898394</v>
      </c>
      <c r="D31" s="29">
        <f t="shared" si="0"/>
        <v>6.1696306263315819</v>
      </c>
    </row>
    <row r="32" spans="1:13" ht="9" customHeight="1" x14ac:dyDescent="0.2">
      <c r="A32" s="26" t="s">
        <v>214</v>
      </c>
      <c r="B32" s="29">
        <f t="shared" si="0"/>
        <v>3.4921868084805463</v>
      </c>
      <c r="C32" s="29">
        <f t="shared" si="0"/>
        <v>8.4248656180538575</v>
      </c>
      <c r="D32" s="29">
        <f t="shared" si="0"/>
        <v>4.2708152068418483</v>
      </c>
    </row>
    <row r="33" spans="1:14" ht="9" customHeight="1" x14ac:dyDescent="0.2">
      <c r="A33" s="26" t="s">
        <v>215</v>
      </c>
      <c r="B33" s="29">
        <f t="shared" si="0"/>
        <v>6.1762627021074232</v>
      </c>
      <c r="C33" s="29">
        <f t="shared" si="0"/>
        <v>5.7150512663088939</v>
      </c>
      <c r="D33" s="29">
        <f t="shared" si="0"/>
        <v>6.1034600049472596</v>
      </c>
      <c r="E33" s="149"/>
      <c r="F33" s="149"/>
      <c r="G33" s="149"/>
      <c r="H33" s="149"/>
      <c r="I33" s="149"/>
      <c r="J33" s="149"/>
      <c r="K33" s="149"/>
      <c r="L33" s="149"/>
      <c r="M33" s="149"/>
    </row>
    <row r="34" spans="1:14" ht="9" customHeight="1" x14ac:dyDescent="0.2">
      <c r="A34" s="26" t="s">
        <v>51</v>
      </c>
      <c r="B34" s="29">
        <f t="shared" si="0"/>
        <v>11.323744210604099</v>
      </c>
      <c r="C34" s="29">
        <f t="shared" si="0"/>
        <v>8.7004323716904395</v>
      </c>
      <c r="D34" s="29">
        <f t="shared" si="0"/>
        <v>10.909651752045606</v>
      </c>
      <c r="E34" s="149"/>
      <c r="F34" s="149"/>
      <c r="G34" s="149"/>
      <c r="H34" s="149"/>
      <c r="I34" s="149"/>
      <c r="J34" s="149"/>
      <c r="K34" s="149"/>
      <c r="L34" s="149"/>
      <c r="M34" s="149"/>
    </row>
    <row r="35" spans="1:14" x14ac:dyDescent="0.2">
      <c r="A35" s="26" t="s">
        <v>551</v>
      </c>
      <c r="B35" s="29">
        <f t="shared" si="0"/>
        <v>14.263442323751679</v>
      </c>
      <c r="C35" s="29">
        <f t="shared" si="0"/>
        <v>8.9570962593351116</v>
      </c>
      <c r="D35" s="29">
        <f t="shared" si="0"/>
        <v>13.425830166789677</v>
      </c>
      <c r="E35" s="131"/>
      <c r="F35" s="131"/>
      <c r="G35" s="131"/>
      <c r="H35" s="131"/>
      <c r="I35" s="131"/>
      <c r="J35" s="131"/>
      <c r="K35" s="131"/>
      <c r="L35" s="131"/>
      <c r="M35" s="131"/>
    </row>
    <row r="36" spans="1:14" ht="9" customHeight="1" x14ac:dyDescent="0.2">
      <c r="A36" s="26" t="s">
        <v>239</v>
      </c>
      <c r="B36" s="29">
        <f t="shared" si="0"/>
        <v>0.55980186738558868</v>
      </c>
      <c r="C36" s="29">
        <f t="shared" si="0"/>
        <v>2.1792013400076886</v>
      </c>
      <c r="D36" s="29">
        <f t="shared" si="0"/>
        <v>0.8154257314871225</v>
      </c>
      <c r="E36" s="159"/>
      <c r="F36" s="159"/>
      <c r="G36" s="159"/>
      <c r="H36" s="159"/>
      <c r="I36" s="159"/>
      <c r="J36" s="159"/>
      <c r="K36" s="159"/>
      <c r="L36" s="159"/>
      <c r="M36" s="159"/>
    </row>
    <row r="37" spans="1:14" ht="9" customHeight="1" x14ac:dyDescent="0.2">
      <c r="A37" s="26" t="s">
        <v>216</v>
      </c>
      <c r="B37" s="29">
        <f t="shared" si="0"/>
        <v>4.7172082815873173</v>
      </c>
      <c r="C37" s="29">
        <f t="shared" si="0"/>
        <v>7.5962832095614994</v>
      </c>
      <c r="D37" s="29">
        <f t="shared" si="0"/>
        <v>5.1716732055105989</v>
      </c>
    </row>
    <row r="38" spans="1:14" x14ac:dyDescent="0.2">
      <c r="A38" s="26" t="s">
        <v>556</v>
      </c>
      <c r="B38" s="29">
        <f t="shared" si="0"/>
        <v>8.7290116967846352</v>
      </c>
      <c r="C38" s="29">
        <f t="shared" si="0"/>
        <v>10.654284690319916</v>
      </c>
      <c r="D38" s="29">
        <f t="shared" si="0"/>
        <v>9.0329180092036108</v>
      </c>
    </row>
    <row r="39" spans="1:14" x14ac:dyDescent="0.2">
      <c r="A39" s="26" t="s">
        <v>553</v>
      </c>
      <c r="B39" s="29">
        <f t="shared" si="0"/>
        <v>6.2310940120821483</v>
      </c>
      <c r="C39" s="29">
        <f t="shared" si="0"/>
        <v>6.8478972443731596</v>
      </c>
      <c r="D39" s="29">
        <f t="shared" si="0"/>
        <v>6.3284570335565515</v>
      </c>
      <c r="E39" s="369"/>
      <c r="F39" s="369"/>
      <c r="G39" s="369"/>
      <c r="H39" s="369"/>
      <c r="I39" s="369"/>
      <c r="J39" s="369"/>
    </row>
    <row r="40" spans="1:14" ht="9" customHeight="1" x14ac:dyDescent="0.2">
      <c r="A40" s="26" t="s">
        <v>54</v>
      </c>
      <c r="B40" s="29">
        <f t="shared" si="0"/>
        <v>0.37638013874686049</v>
      </c>
      <c r="C40" s="29">
        <f t="shared" si="0"/>
        <v>0.11646932716649092</v>
      </c>
      <c r="D40" s="29">
        <f t="shared" si="0"/>
        <v>0.33535295113739289</v>
      </c>
    </row>
    <row r="41" spans="1:14" ht="9" thickBot="1" x14ac:dyDescent="0.25">
      <c r="A41" s="75" t="s">
        <v>47</v>
      </c>
      <c r="B41" s="29">
        <f t="shared" si="0"/>
        <v>1.3565918266323731</v>
      </c>
      <c r="C41" s="29">
        <f t="shared" si="0"/>
        <v>1.5174891188130928</v>
      </c>
      <c r="D41" s="29">
        <f t="shared" si="0"/>
        <v>1.3819896288708249</v>
      </c>
      <c r="E41" s="361"/>
      <c r="F41" s="149"/>
      <c r="G41" s="149"/>
      <c r="H41" s="149"/>
      <c r="I41" s="149"/>
      <c r="J41" s="149"/>
      <c r="K41" s="149"/>
      <c r="L41" s="149"/>
      <c r="M41" s="149"/>
      <c r="N41" s="149"/>
    </row>
    <row r="42" spans="1:14" ht="9" customHeight="1" x14ac:dyDescent="0.2">
      <c r="A42" s="73" t="s">
        <v>1</v>
      </c>
      <c r="B42" s="78">
        <f t="shared" si="0"/>
        <v>100</v>
      </c>
      <c r="C42" s="78">
        <f t="shared" si="0"/>
        <v>100</v>
      </c>
      <c r="D42" s="78">
        <f t="shared" si="0"/>
        <v>100</v>
      </c>
      <c r="E42" s="361"/>
      <c r="F42" s="149"/>
      <c r="G42" s="149"/>
      <c r="H42" s="149"/>
      <c r="I42" s="149"/>
      <c r="J42" s="149"/>
      <c r="K42" s="149"/>
      <c r="L42" s="149"/>
      <c r="M42" s="149"/>
      <c r="N42" s="149"/>
    </row>
    <row r="43" spans="1:14" ht="10.5" customHeight="1" x14ac:dyDescent="0.2">
      <c r="A43" s="475" t="s">
        <v>487</v>
      </c>
      <c r="B43" s="476"/>
      <c r="C43" s="476"/>
      <c r="D43" s="476"/>
      <c r="F43" s="159"/>
      <c r="G43" s="159"/>
      <c r="H43" s="159"/>
      <c r="I43" s="159"/>
      <c r="J43" s="159"/>
      <c r="K43" s="159"/>
      <c r="L43" s="159"/>
      <c r="M43" s="159"/>
      <c r="N43" s="159"/>
    </row>
    <row r="44" spans="1:14" ht="18" customHeight="1" x14ac:dyDescent="0.2">
      <c r="A44" s="533"/>
      <c r="B44" s="533"/>
      <c r="C44" s="533"/>
    </row>
    <row r="45" spans="1:14" ht="14.25" customHeight="1" x14ac:dyDescent="0.2">
      <c r="B45" s="159"/>
      <c r="C45" s="159"/>
    </row>
    <row r="46" spans="1:14" ht="22.5" customHeight="1" x14ac:dyDescent="0.2">
      <c r="A46" s="369"/>
      <c r="B46" s="369"/>
      <c r="C46" s="369"/>
      <c r="E46" s="149"/>
      <c r="F46" s="149"/>
      <c r="G46" s="149"/>
      <c r="H46" s="149"/>
      <c r="I46" s="149"/>
      <c r="J46" s="149"/>
      <c r="K46" s="149"/>
      <c r="L46" s="149"/>
      <c r="M46" s="149"/>
    </row>
    <row r="47" spans="1:14" x14ac:dyDescent="0.2">
      <c r="A47" s="369"/>
      <c r="B47" s="160"/>
      <c r="C47" s="160"/>
      <c r="E47" s="149"/>
      <c r="F47" s="149"/>
      <c r="G47" s="149"/>
      <c r="H47" s="149"/>
      <c r="I47" s="149"/>
      <c r="J47" s="149"/>
      <c r="K47" s="149"/>
      <c r="L47" s="149"/>
      <c r="M47" s="149"/>
    </row>
    <row r="48" spans="1:14" ht="18" customHeight="1" x14ac:dyDescent="0.2">
      <c r="A48" s="369"/>
      <c r="B48" s="160"/>
      <c r="C48" s="160"/>
      <c r="E48" s="131"/>
      <c r="F48" s="131"/>
      <c r="G48" s="131"/>
      <c r="H48" s="131"/>
      <c r="I48" s="131"/>
      <c r="J48" s="131"/>
      <c r="K48" s="131"/>
      <c r="L48" s="131"/>
      <c r="M48" s="131"/>
    </row>
    <row r="49" spans="1:13" x14ac:dyDescent="0.2">
      <c r="A49" s="369"/>
      <c r="B49" s="160"/>
      <c r="C49" s="160"/>
      <c r="E49" s="159"/>
      <c r="F49" s="159"/>
      <c r="G49" s="159"/>
      <c r="H49" s="159"/>
      <c r="I49" s="159"/>
      <c r="J49" s="159"/>
      <c r="K49" s="159"/>
      <c r="L49" s="159"/>
      <c r="M49" s="159"/>
    </row>
    <row r="50" spans="1:13" x14ac:dyDescent="0.2">
      <c r="A50" s="369"/>
      <c r="B50" s="160"/>
      <c r="C50" s="160"/>
    </row>
    <row r="51" spans="1:13" x14ac:dyDescent="0.2">
      <c r="A51" s="369"/>
      <c r="B51" s="160"/>
      <c r="C51" s="160"/>
    </row>
    <row r="52" spans="1:13" x14ac:dyDescent="0.2">
      <c r="A52" s="369"/>
      <c r="B52" s="160"/>
      <c r="C52" s="160"/>
    </row>
    <row r="53" spans="1:13" x14ac:dyDescent="0.2">
      <c r="A53" s="369"/>
      <c r="B53" s="160"/>
      <c r="C53" s="160"/>
      <c r="E53" s="149"/>
      <c r="F53" s="149"/>
      <c r="G53" s="149"/>
      <c r="H53" s="149"/>
      <c r="I53" s="149"/>
      <c r="J53" s="149"/>
      <c r="K53" s="149"/>
      <c r="L53" s="149"/>
      <c r="M53" s="149"/>
    </row>
    <row r="54" spans="1:13" x14ac:dyDescent="0.2">
      <c r="A54" s="369"/>
      <c r="B54" s="160"/>
      <c r="C54" s="160"/>
      <c r="E54" s="149"/>
      <c r="F54" s="149"/>
      <c r="G54" s="149"/>
      <c r="H54" s="149"/>
      <c r="I54" s="149"/>
      <c r="J54" s="149"/>
      <c r="K54" s="149"/>
      <c r="L54" s="149"/>
      <c r="M54" s="149"/>
    </row>
    <row r="55" spans="1:13" x14ac:dyDescent="0.2">
      <c r="A55" s="369"/>
      <c r="B55" s="160"/>
      <c r="C55" s="160"/>
      <c r="E55" s="131"/>
      <c r="F55" s="131"/>
      <c r="G55" s="131"/>
      <c r="H55" s="131"/>
      <c r="I55" s="131"/>
      <c r="J55" s="131"/>
      <c r="K55" s="131"/>
      <c r="L55" s="131"/>
      <c r="M55" s="131"/>
    </row>
    <row r="56" spans="1:13" x14ac:dyDescent="0.2">
      <c r="A56" s="369"/>
      <c r="B56" s="160"/>
      <c r="C56" s="160"/>
      <c r="E56" s="159"/>
      <c r="F56" s="159"/>
      <c r="G56" s="159"/>
      <c r="H56" s="159"/>
      <c r="I56" s="159"/>
      <c r="J56" s="159"/>
      <c r="K56" s="159"/>
      <c r="L56" s="159"/>
      <c r="M56" s="159"/>
    </row>
    <row r="57" spans="1:13" x14ac:dyDescent="0.2">
      <c r="A57" s="369"/>
      <c r="B57" s="160"/>
      <c r="C57" s="160"/>
    </row>
    <row r="58" spans="1:13" x14ac:dyDescent="0.2">
      <c r="A58" s="369"/>
      <c r="B58" s="160"/>
      <c r="C58" s="160"/>
    </row>
    <row r="59" spans="1:13" x14ac:dyDescent="0.2">
      <c r="A59" s="369"/>
      <c r="B59" s="160"/>
      <c r="C59" s="160"/>
    </row>
    <row r="60" spans="1:13" x14ac:dyDescent="0.2">
      <c r="A60" s="369"/>
      <c r="B60" s="160"/>
      <c r="C60" s="160"/>
    </row>
    <row r="61" spans="1:13" x14ac:dyDescent="0.2">
      <c r="A61" s="369"/>
      <c r="B61" s="160"/>
      <c r="C61" s="160"/>
    </row>
    <row r="62" spans="1:13" ht="12.75" customHeight="1" x14ac:dyDescent="0.2">
      <c r="A62" s="369"/>
      <c r="B62" s="160"/>
      <c r="C62" s="160"/>
    </row>
    <row r="63" spans="1:13" x14ac:dyDescent="0.2">
      <c r="A63" s="369"/>
      <c r="B63" s="161"/>
      <c r="C63" s="161"/>
    </row>
    <row r="64" spans="1:13" x14ac:dyDescent="0.2">
      <c r="B64" s="159"/>
      <c r="C64" s="159"/>
    </row>
    <row r="65" spans="2:4" x14ac:dyDescent="0.2">
      <c r="B65" s="159"/>
      <c r="C65" s="159"/>
    </row>
    <row r="66" spans="2:4" x14ac:dyDescent="0.2">
      <c r="B66" s="159"/>
      <c r="C66" s="159"/>
    </row>
    <row r="67" spans="2:4" x14ac:dyDescent="0.2">
      <c r="B67" s="159"/>
      <c r="C67" s="159"/>
    </row>
    <row r="68" spans="2:4" x14ac:dyDescent="0.2">
      <c r="B68" s="159"/>
      <c r="C68" s="159"/>
    </row>
    <row r="69" spans="2:4" x14ac:dyDescent="0.2">
      <c r="B69" s="159"/>
      <c r="C69" s="159"/>
    </row>
    <row r="70" spans="2:4" x14ac:dyDescent="0.2">
      <c r="B70" s="159"/>
      <c r="C70" s="159"/>
    </row>
    <row r="71" spans="2:4" x14ac:dyDescent="0.2">
      <c r="B71" s="159"/>
      <c r="C71" s="159"/>
    </row>
    <row r="72" spans="2:4" x14ac:dyDescent="0.2">
      <c r="B72" s="159"/>
      <c r="C72" s="159"/>
    </row>
    <row r="73" spans="2:4" x14ac:dyDescent="0.2">
      <c r="B73" s="159"/>
      <c r="C73" s="159"/>
    </row>
    <row r="75" spans="2:4" x14ac:dyDescent="0.2">
      <c r="B75" s="131"/>
      <c r="C75" s="131"/>
    </row>
    <row r="76" spans="2:4" x14ac:dyDescent="0.2">
      <c r="B76" s="131"/>
      <c r="C76" s="131"/>
    </row>
    <row r="77" spans="2:4" x14ac:dyDescent="0.2">
      <c r="B77" s="131"/>
      <c r="C77" s="131"/>
    </row>
    <row r="78" spans="2:4" x14ac:dyDescent="0.2">
      <c r="B78" s="131"/>
      <c r="C78" s="131"/>
    </row>
    <row r="79" spans="2:4" x14ac:dyDescent="0.2">
      <c r="B79" s="131"/>
      <c r="C79" s="131"/>
      <c r="D79" s="131"/>
    </row>
    <row r="80" spans="2:4" x14ac:dyDescent="0.2">
      <c r="B80" s="131"/>
      <c r="C80" s="131"/>
      <c r="D80" s="131"/>
    </row>
    <row r="81" spans="2:4" x14ac:dyDescent="0.2">
      <c r="B81" s="131"/>
      <c r="C81" s="131"/>
      <c r="D81" s="131"/>
    </row>
    <row r="82" spans="2:4" x14ac:dyDescent="0.2">
      <c r="B82" s="131"/>
      <c r="C82" s="131"/>
      <c r="D82" s="131"/>
    </row>
    <row r="83" spans="2:4" x14ac:dyDescent="0.2">
      <c r="B83" s="131"/>
      <c r="C83" s="131"/>
      <c r="D83" s="131"/>
    </row>
    <row r="84" spans="2:4" x14ac:dyDescent="0.2">
      <c r="B84" s="131"/>
      <c r="C84" s="131"/>
      <c r="D84" s="131"/>
    </row>
    <row r="85" spans="2:4" x14ac:dyDescent="0.2">
      <c r="B85" s="131"/>
      <c r="C85" s="131"/>
      <c r="D85" s="131"/>
    </row>
    <row r="86" spans="2:4" x14ac:dyDescent="0.2">
      <c r="B86" s="131"/>
      <c r="C86" s="131"/>
      <c r="D86" s="131"/>
    </row>
    <row r="87" spans="2:4" x14ac:dyDescent="0.2">
      <c r="B87" s="131"/>
      <c r="C87" s="131"/>
      <c r="D87" s="131"/>
    </row>
    <row r="88" spans="2:4" x14ac:dyDescent="0.2">
      <c r="B88" s="131"/>
      <c r="C88" s="131"/>
      <c r="D88" s="131"/>
    </row>
    <row r="89" spans="2:4" x14ac:dyDescent="0.2">
      <c r="B89" s="131"/>
      <c r="C89" s="131"/>
      <c r="D89" s="131"/>
    </row>
    <row r="90" spans="2:4" x14ac:dyDescent="0.2">
      <c r="B90" s="131"/>
      <c r="C90" s="131"/>
      <c r="D90" s="131"/>
    </row>
    <row r="91" spans="2:4" x14ac:dyDescent="0.2">
      <c r="B91" s="131"/>
      <c r="C91" s="131"/>
      <c r="D91" s="131"/>
    </row>
    <row r="92" spans="2:4" x14ac:dyDescent="0.2">
      <c r="B92" s="131"/>
      <c r="C92" s="131"/>
      <c r="D92" s="131"/>
    </row>
    <row r="93" spans="2:4" x14ac:dyDescent="0.2">
      <c r="B93" s="131"/>
      <c r="C93" s="131"/>
      <c r="D93" s="131"/>
    </row>
    <row r="94" spans="2:4" x14ac:dyDescent="0.2">
      <c r="B94" s="131"/>
      <c r="C94" s="131"/>
      <c r="D94" s="131"/>
    </row>
    <row r="95" spans="2:4" x14ac:dyDescent="0.2">
      <c r="B95" s="131"/>
      <c r="C95" s="131"/>
      <c r="D95" s="131"/>
    </row>
    <row r="96" spans="2:4" x14ac:dyDescent="0.2">
      <c r="B96" s="131"/>
      <c r="C96" s="131"/>
      <c r="D96" s="131"/>
    </row>
    <row r="97" spans="2:4" x14ac:dyDescent="0.2">
      <c r="B97" s="131"/>
      <c r="C97" s="131"/>
      <c r="D97" s="131"/>
    </row>
    <row r="98" spans="2:4" x14ac:dyDescent="0.2">
      <c r="B98" s="131"/>
      <c r="C98" s="131"/>
      <c r="D98" s="131"/>
    </row>
    <row r="99" spans="2:4" x14ac:dyDescent="0.2">
      <c r="B99" s="131"/>
      <c r="C99" s="131"/>
      <c r="D99" s="131"/>
    </row>
    <row r="100" spans="2:4" x14ac:dyDescent="0.2">
      <c r="B100" s="131"/>
      <c r="C100" s="131"/>
      <c r="D100" s="131"/>
    </row>
    <row r="101" spans="2:4" x14ac:dyDescent="0.2">
      <c r="B101" s="131"/>
      <c r="C101" s="131"/>
      <c r="D101" s="131"/>
    </row>
    <row r="102" spans="2:4" x14ac:dyDescent="0.2">
      <c r="D102" s="131"/>
    </row>
    <row r="103" spans="2:4" x14ac:dyDescent="0.2">
      <c r="D103" s="131"/>
    </row>
    <row r="104" spans="2:4" x14ac:dyDescent="0.2">
      <c r="D104" s="131"/>
    </row>
    <row r="105" spans="2:4" x14ac:dyDescent="0.2">
      <c r="D105" s="131"/>
    </row>
  </sheetData>
  <mergeCells count="7">
    <mergeCell ref="A44:C44"/>
    <mergeCell ref="A43:D43"/>
    <mergeCell ref="A1:C1"/>
    <mergeCell ref="A2:C2"/>
    <mergeCell ref="A3:C3"/>
    <mergeCell ref="A4:C4"/>
    <mergeCell ref="A5:C5"/>
  </mergeCells>
  <pageMargins left="1.05" right="1.05" top="0.5" bottom="0.25" header="0" footer="0"/>
  <pageSetup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U107"/>
  <sheetViews>
    <sheetView showGridLines="0" view="pageLayout" zoomScale="160" zoomScaleNormal="130" zoomScaleSheetLayoutView="100" zoomScalePageLayoutView="160" workbookViewId="0">
      <selection sqref="A1:J1"/>
    </sheetView>
  </sheetViews>
  <sheetFormatPr defaultRowHeight="8.25" x14ac:dyDescent="0.2"/>
  <cols>
    <col min="1" max="1" width="23.5703125" style="126" customWidth="1"/>
    <col min="2" max="2" width="6.7109375" style="126" customWidth="1"/>
    <col min="3" max="3" width="6.85546875" style="126" customWidth="1"/>
    <col min="4" max="4" width="6.7109375" style="353" customWidth="1"/>
    <col min="5" max="5" width="6.5703125" style="126" customWidth="1"/>
    <col min="6" max="6" width="6.7109375" style="126" customWidth="1"/>
    <col min="7" max="7" width="6.5703125" style="32" customWidth="1"/>
    <col min="8" max="8" width="6.5703125" style="126" customWidth="1"/>
    <col min="9" max="9" width="6.42578125" style="353" customWidth="1"/>
    <col min="10" max="10" width="6" style="126" customWidth="1"/>
    <col min="11" max="11" width="9" style="126" customWidth="1"/>
    <col min="12" max="12" width="24.7109375" style="126" customWidth="1"/>
    <col min="13" max="13" width="9.5703125" style="126" bestFit="1" customWidth="1"/>
    <col min="14" max="14" width="9.28515625" style="126" bestFit="1" customWidth="1"/>
    <col min="15" max="15" width="9.5703125" style="126" bestFit="1" customWidth="1"/>
    <col min="16" max="16384" width="9.140625" style="126"/>
  </cols>
  <sheetData>
    <row r="1" spans="1:20" ht="10.5" customHeight="1" x14ac:dyDescent="0.2">
      <c r="A1" s="495" t="s">
        <v>568</v>
      </c>
      <c r="B1" s="495"/>
      <c r="C1" s="495"/>
      <c r="D1" s="495"/>
      <c r="E1" s="495"/>
      <c r="F1" s="495"/>
      <c r="G1" s="495"/>
      <c r="H1" s="495"/>
      <c r="I1" s="495"/>
      <c r="J1" s="495"/>
    </row>
    <row r="2" spans="1:20" ht="12.75" customHeight="1" x14ac:dyDescent="0.2">
      <c r="A2" s="483" t="s">
        <v>437</v>
      </c>
      <c r="B2" s="483"/>
      <c r="C2" s="483"/>
      <c r="D2" s="483"/>
      <c r="E2" s="483"/>
      <c r="F2" s="483"/>
      <c r="G2" s="483"/>
      <c r="H2" s="483"/>
      <c r="I2" s="483"/>
      <c r="J2" s="483"/>
    </row>
    <row r="3" spans="1:20" ht="18" customHeight="1" x14ac:dyDescent="0.2">
      <c r="A3" s="479" t="s">
        <v>445</v>
      </c>
      <c r="B3" s="479"/>
      <c r="C3" s="479"/>
      <c r="D3" s="479"/>
      <c r="E3" s="479"/>
      <c r="F3" s="479"/>
      <c r="G3" s="479"/>
      <c r="H3" s="479"/>
      <c r="I3" s="479"/>
      <c r="J3" s="479"/>
      <c r="K3" s="155"/>
    </row>
    <row r="4" spans="1:20" ht="7.5" customHeight="1" x14ac:dyDescent="0.2">
      <c r="A4" s="477"/>
      <c r="B4" s="477"/>
      <c r="C4" s="477"/>
      <c r="D4" s="477"/>
      <c r="E4" s="477"/>
      <c r="F4" s="477"/>
      <c r="G4" s="477"/>
      <c r="H4" s="477"/>
      <c r="I4" s="477"/>
      <c r="J4" s="477"/>
      <c r="K4" s="154"/>
    </row>
    <row r="5" spans="1:20" ht="18" customHeight="1" x14ac:dyDescent="0.2">
      <c r="A5" s="486" t="s">
        <v>557</v>
      </c>
      <c r="B5" s="487"/>
      <c r="C5" s="487"/>
      <c r="D5" s="487"/>
      <c r="E5" s="487"/>
      <c r="F5" s="487"/>
      <c r="G5" s="487"/>
      <c r="H5" s="487"/>
      <c r="I5" s="487"/>
      <c r="J5" s="487"/>
      <c r="K5" s="106"/>
    </row>
    <row r="6" spans="1:20" ht="9" customHeight="1" x14ac:dyDescent="0.2">
      <c r="A6" s="106"/>
      <c r="B6" s="534" t="s">
        <v>321</v>
      </c>
      <c r="C6" s="534"/>
      <c r="D6" s="534"/>
      <c r="E6" s="534"/>
      <c r="F6" s="534"/>
      <c r="G6" s="534"/>
      <c r="H6" s="534"/>
      <c r="I6" s="534"/>
      <c r="J6" s="534"/>
      <c r="K6" s="133"/>
    </row>
    <row r="7" spans="1:20" ht="24" customHeight="1" x14ac:dyDescent="0.15">
      <c r="A7" s="2" t="s">
        <v>48</v>
      </c>
      <c r="B7" s="91" t="s">
        <v>59</v>
      </c>
      <c r="C7" s="91" t="s">
        <v>322</v>
      </c>
      <c r="D7" s="91" t="s">
        <v>531</v>
      </c>
      <c r="E7" s="91" t="s">
        <v>61</v>
      </c>
      <c r="F7" s="91" t="s">
        <v>60</v>
      </c>
      <c r="G7" s="91" t="s">
        <v>62</v>
      </c>
      <c r="H7" s="91" t="s">
        <v>58</v>
      </c>
      <c r="I7" s="91" t="s">
        <v>480</v>
      </c>
      <c r="J7" s="91" t="s">
        <v>195</v>
      </c>
      <c r="K7" s="139"/>
      <c r="L7" s="131"/>
      <c r="M7" s="131"/>
      <c r="N7" s="131"/>
      <c r="O7" s="131"/>
    </row>
    <row r="8" spans="1:20" ht="9" customHeight="1" x14ac:dyDescent="0.2">
      <c r="A8" s="26" t="s">
        <v>240</v>
      </c>
      <c r="B8" s="162">
        <v>378921</v>
      </c>
      <c r="C8" s="162">
        <v>1156781</v>
      </c>
      <c r="D8" s="162">
        <v>694028</v>
      </c>
      <c r="E8" s="162">
        <v>233258</v>
      </c>
      <c r="F8" s="162">
        <v>115922</v>
      </c>
      <c r="G8" s="162">
        <v>245909</v>
      </c>
      <c r="H8" s="162">
        <v>169136</v>
      </c>
      <c r="I8" s="162">
        <v>116575</v>
      </c>
      <c r="J8" s="162">
        <v>27039</v>
      </c>
      <c r="K8" s="131"/>
      <c r="L8" s="149"/>
      <c r="M8" s="149"/>
      <c r="N8" s="149"/>
      <c r="O8" s="149"/>
      <c r="P8" s="149"/>
      <c r="Q8" s="149"/>
      <c r="R8" s="149"/>
      <c r="S8" s="149"/>
      <c r="T8" s="149"/>
    </row>
    <row r="9" spans="1:20" ht="9" customHeight="1" x14ac:dyDescent="0.2">
      <c r="A9" s="26" t="s">
        <v>211</v>
      </c>
      <c r="B9" s="162">
        <v>79018</v>
      </c>
      <c r="C9" s="162">
        <v>1101436</v>
      </c>
      <c r="D9" s="162">
        <v>348446</v>
      </c>
      <c r="E9" s="162">
        <v>63246</v>
      </c>
      <c r="F9" s="162">
        <v>34575</v>
      </c>
      <c r="G9" s="162">
        <v>84405</v>
      </c>
      <c r="H9" s="162">
        <v>91419</v>
      </c>
      <c r="I9" s="162">
        <v>60526</v>
      </c>
      <c r="J9" s="162">
        <v>14146</v>
      </c>
      <c r="K9" s="131"/>
      <c r="L9" s="149"/>
      <c r="M9" s="149"/>
      <c r="N9" s="149"/>
      <c r="O9" s="149"/>
      <c r="P9" s="149"/>
      <c r="Q9" s="149"/>
      <c r="R9" s="149"/>
      <c r="S9" s="149"/>
      <c r="T9" s="149"/>
    </row>
    <row r="10" spans="1:20" x14ac:dyDescent="0.2">
      <c r="A10" s="26" t="s">
        <v>212</v>
      </c>
      <c r="B10" s="162">
        <v>49838</v>
      </c>
      <c r="C10" s="162">
        <v>107400</v>
      </c>
      <c r="D10" s="162">
        <v>94370</v>
      </c>
      <c r="E10" s="162">
        <v>54955</v>
      </c>
      <c r="F10" s="162">
        <v>25337</v>
      </c>
      <c r="G10" s="162">
        <v>39881</v>
      </c>
      <c r="H10" s="162">
        <v>20538</v>
      </c>
      <c r="I10" s="162">
        <v>33675</v>
      </c>
      <c r="J10" s="162">
        <v>3040</v>
      </c>
      <c r="K10" s="131"/>
      <c r="L10" s="149"/>
      <c r="M10" s="149"/>
      <c r="N10" s="149"/>
      <c r="O10" s="149"/>
      <c r="P10" s="149"/>
      <c r="Q10" s="149"/>
      <c r="R10" s="149"/>
      <c r="S10" s="149"/>
      <c r="T10" s="149"/>
    </row>
    <row r="11" spans="1:20" ht="9" customHeight="1" x14ac:dyDescent="0.2">
      <c r="A11" s="26" t="s">
        <v>241</v>
      </c>
      <c r="B11" s="162">
        <v>187217</v>
      </c>
      <c r="C11" s="162">
        <v>506393</v>
      </c>
      <c r="D11" s="162">
        <v>384458</v>
      </c>
      <c r="E11" s="162">
        <v>129370</v>
      </c>
      <c r="F11" s="162">
        <v>63497</v>
      </c>
      <c r="G11" s="162">
        <v>154420</v>
      </c>
      <c r="H11" s="162">
        <v>115110</v>
      </c>
      <c r="I11" s="162">
        <v>66660</v>
      </c>
      <c r="J11" s="162">
        <v>16298</v>
      </c>
      <c r="K11" s="131"/>
      <c r="L11" s="156"/>
      <c r="M11" s="156"/>
      <c r="N11" s="156"/>
      <c r="O11" s="156"/>
      <c r="P11" s="156"/>
      <c r="Q11" s="156"/>
      <c r="R11" s="156"/>
      <c r="S11" s="156"/>
      <c r="T11" s="156"/>
    </row>
    <row r="12" spans="1:20" ht="9" customHeight="1" x14ac:dyDescent="0.2">
      <c r="A12" s="26" t="s">
        <v>238</v>
      </c>
      <c r="B12" s="162">
        <v>182028</v>
      </c>
      <c r="C12" s="162">
        <v>813058</v>
      </c>
      <c r="D12" s="162">
        <v>320512</v>
      </c>
      <c r="E12" s="162">
        <v>375269</v>
      </c>
      <c r="F12" s="162">
        <v>80493</v>
      </c>
      <c r="G12" s="162">
        <v>141052</v>
      </c>
      <c r="H12" s="162">
        <v>89382</v>
      </c>
      <c r="I12" s="162">
        <v>216066</v>
      </c>
      <c r="J12" s="162">
        <v>8496</v>
      </c>
      <c r="K12" s="131"/>
      <c r="L12" s="157"/>
      <c r="M12" s="157"/>
      <c r="N12" s="157"/>
      <c r="O12" s="157"/>
      <c r="P12" s="157"/>
      <c r="Q12" s="157"/>
      <c r="R12" s="157"/>
      <c r="S12" s="157"/>
      <c r="T12" s="157"/>
    </row>
    <row r="13" spans="1:20" ht="9" customHeight="1" x14ac:dyDescent="0.2">
      <c r="A13" s="26" t="s">
        <v>213</v>
      </c>
      <c r="B13" s="162">
        <v>982454</v>
      </c>
      <c r="C13" s="162">
        <v>481341</v>
      </c>
      <c r="D13" s="162">
        <v>157377</v>
      </c>
      <c r="E13" s="162">
        <v>157063</v>
      </c>
      <c r="F13" s="162">
        <v>260589</v>
      </c>
      <c r="G13" s="162">
        <v>148108</v>
      </c>
      <c r="H13" s="162">
        <v>49538</v>
      </c>
      <c r="I13" s="162">
        <v>48285</v>
      </c>
      <c r="J13" s="162">
        <v>7595</v>
      </c>
      <c r="K13" s="131"/>
      <c r="L13" s="156"/>
      <c r="M13" s="156"/>
      <c r="N13" s="156"/>
    </row>
    <row r="14" spans="1:20" ht="16.5" customHeight="1" x14ac:dyDescent="0.2">
      <c r="A14" s="26" t="s">
        <v>214</v>
      </c>
      <c r="B14" s="162">
        <v>1199382</v>
      </c>
      <c r="C14" s="162">
        <v>180339</v>
      </c>
      <c r="D14" s="162">
        <v>142889</v>
      </c>
      <c r="E14" s="162">
        <v>239119</v>
      </c>
      <c r="F14" s="162">
        <v>442124</v>
      </c>
      <c r="G14" s="162">
        <v>203114</v>
      </c>
      <c r="H14" s="162">
        <v>20396</v>
      </c>
      <c r="I14" s="162">
        <v>49314</v>
      </c>
      <c r="J14" s="162">
        <v>7613</v>
      </c>
      <c r="K14" s="131"/>
      <c r="L14" s="131"/>
      <c r="M14" s="131"/>
      <c r="N14" s="131"/>
      <c r="O14" s="131"/>
    </row>
    <row r="15" spans="1:20" ht="9" customHeight="1" x14ac:dyDescent="0.2">
      <c r="A15" s="26" t="s">
        <v>215</v>
      </c>
      <c r="B15" s="162">
        <v>310595</v>
      </c>
      <c r="C15" s="162">
        <v>507253</v>
      </c>
      <c r="D15" s="162">
        <v>212540</v>
      </c>
      <c r="E15" s="162">
        <v>226093</v>
      </c>
      <c r="F15" s="162">
        <v>115546</v>
      </c>
      <c r="G15" s="162">
        <v>135864</v>
      </c>
      <c r="H15" s="162">
        <v>57080</v>
      </c>
      <c r="I15" s="162">
        <v>108774</v>
      </c>
      <c r="J15" s="162">
        <v>11486</v>
      </c>
      <c r="K15" s="131"/>
      <c r="L15" s="149"/>
      <c r="M15" s="149"/>
      <c r="N15" s="149"/>
      <c r="O15" s="149"/>
      <c r="P15" s="149"/>
      <c r="Q15" s="149"/>
      <c r="R15" s="149"/>
      <c r="S15" s="149"/>
      <c r="T15" s="149"/>
    </row>
    <row r="16" spans="1:20" ht="9" customHeight="1" x14ac:dyDescent="0.2">
      <c r="A16" s="26" t="s">
        <v>51</v>
      </c>
      <c r="B16" s="162">
        <v>521037</v>
      </c>
      <c r="C16" s="162">
        <v>766003</v>
      </c>
      <c r="D16" s="162">
        <v>363171</v>
      </c>
      <c r="E16" s="162">
        <v>252820</v>
      </c>
      <c r="F16" s="162">
        <v>168141</v>
      </c>
      <c r="G16" s="162">
        <v>209005</v>
      </c>
      <c r="H16" s="162">
        <v>168250</v>
      </c>
      <c r="I16" s="162">
        <v>102917</v>
      </c>
      <c r="J16" s="162">
        <v>14204</v>
      </c>
      <c r="K16" s="131"/>
      <c r="L16" s="149"/>
      <c r="M16" s="149"/>
      <c r="N16" s="149"/>
      <c r="O16" s="149"/>
      <c r="P16" s="149"/>
      <c r="Q16" s="149"/>
      <c r="R16" s="149"/>
      <c r="S16" s="149"/>
      <c r="T16" s="149"/>
    </row>
    <row r="17" spans="1:20" x14ac:dyDescent="0.2">
      <c r="A17" s="26" t="s">
        <v>558</v>
      </c>
      <c r="B17" s="162">
        <v>531078</v>
      </c>
      <c r="C17" s="162">
        <v>742617</v>
      </c>
      <c r="D17" s="162">
        <v>411576</v>
      </c>
      <c r="E17" s="162">
        <v>322691</v>
      </c>
      <c r="F17" s="162">
        <v>179024</v>
      </c>
      <c r="G17" s="162">
        <v>237245</v>
      </c>
      <c r="H17" s="162">
        <v>95683</v>
      </c>
      <c r="I17" s="162">
        <v>103386</v>
      </c>
      <c r="J17" s="162">
        <v>17932</v>
      </c>
      <c r="K17" s="131"/>
      <c r="L17" s="149"/>
      <c r="M17" s="149"/>
      <c r="N17" s="149"/>
      <c r="O17" s="149"/>
      <c r="P17" s="149"/>
      <c r="Q17" s="149"/>
      <c r="R17" s="149"/>
      <c r="S17" s="149"/>
      <c r="T17" s="149"/>
    </row>
    <row r="18" spans="1:20" ht="8.25" customHeight="1" x14ac:dyDescent="0.2">
      <c r="A18" s="26" t="s">
        <v>239</v>
      </c>
      <c r="B18" s="162">
        <v>545566</v>
      </c>
      <c r="C18" s="162">
        <v>18496</v>
      </c>
      <c r="D18" s="162">
        <v>8129</v>
      </c>
      <c r="E18" s="162">
        <v>11287</v>
      </c>
      <c r="F18" s="162">
        <v>50924</v>
      </c>
      <c r="G18" s="162">
        <v>5012</v>
      </c>
      <c r="H18" s="162">
        <v>1219</v>
      </c>
      <c r="I18" s="162">
        <v>1159</v>
      </c>
      <c r="J18" s="162" t="s">
        <v>471</v>
      </c>
      <c r="K18" s="131"/>
      <c r="L18" s="131"/>
      <c r="M18" s="131"/>
      <c r="N18" s="131"/>
      <c r="O18" s="131"/>
      <c r="P18" s="131"/>
      <c r="Q18" s="131"/>
      <c r="R18" s="131"/>
      <c r="S18" s="131"/>
      <c r="T18" s="131"/>
    </row>
    <row r="19" spans="1:20" ht="9" customHeight="1" x14ac:dyDescent="0.2">
      <c r="A19" s="26" t="s">
        <v>216</v>
      </c>
      <c r="B19" s="162">
        <v>1249855</v>
      </c>
      <c r="C19" s="162">
        <v>92514</v>
      </c>
      <c r="D19" s="162">
        <v>193869</v>
      </c>
      <c r="E19" s="162">
        <v>132156</v>
      </c>
      <c r="F19" s="162">
        <v>371840</v>
      </c>
      <c r="G19" s="162">
        <v>150194</v>
      </c>
      <c r="H19" s="162">
        <v>27890</v>
      </c>
      <c r="I19" s="162">
        <v>14873</v>
      </c>
      <c r="J19" s="162">
        <v>6770</v>
      </c>
      <c r="K19" s="131"/>
      <c r="L19" s="158"/>
      <c r="M19" s="158"/>
      <c r="N19" s="158"/>
      <c r="O19" s="158"/>
      <c r="P19" s="158"/>
      <c r="Q19" s="158"/>
      <c r="R19" s="158"/>
      <c r="S19" s="158"/>
      <c r="T19" s="158"/>
    </row>
    <row r="20" spans="1:20" x14ac:dyDescent="0.2">
      <c r="A20" s="26" t="s">
        <v>554</v>
      </c>
      <c r="B20" s="162">
        <v>1312121</v>
      </c>
      <c r="C20" s="162">
        <v>650680</v>
      </c>
      <c r="D20" s="162">
        <v>271117</v>
      </c>
      <c r="E20" s="162">
        <v>254305</v>
      </c>
      <c r="F20" s="162">
        <v>311500</v>
      </c>
      <c r="G20" s="162">
        <v>178776</v>
      </c>
      <c r="H20" s="162">
        <v>66279</v>
      </c>
      <c r="I20" s="162">
        <v>86303</v>
      </c>
      <c r="J20" s="162">
        <v>10611</v>
      </c>
      <c r="K20" s="131"/>
      <c r="L20" s="131"/>
      <c r="M20" s="131"/>
      <c r="N20" s="131"/>
      <c r="O20" s="131"/>
    </row>
    <row r="21" spans="1:20" x14ac:dyDescent="0.2">
      <c r="A21" s="26" t="s">
        <v>550</v>
      </c>
      <c r="B21" s="162">
        <v>796758</v>
      </c>
      <c r="C21" s="162">
        <v>261702</v>
      </c>
      <c r="D21" s="162">
        <v>171789</v>
      </c>
      <c r="E21" s="162">
        <v>246341</v>
      </c>
      <c r="F21" s="162">
        <v>229775</v>
      </c>
      <c r="G21" s="162">
        <v>131894</v>
      </c>
      <c r="H21" s="162">
        <v>62031</v>
      </c>
      <c r="I21" s="162">
        <v>109386</v>
      </c>
      <c r="J21" s="162">
        <v>9604</v>
      </c>
      <c r="K21" s="131"/>
      <c r="L21" s="131"/>
      <c r="M21" s="131"/>
      <c r="N21" s="131"/>
      <c r="O21" s="131"/>
    </row>
    <row r="22" spans="1:20" ht="9" customHeight="1" x14ac:dyDescent="0.2">
      <c r="A22" s="26" t="s">
        <v>54</v>
      </c>
      <c r="B22" s="162">
        <v>4885</v>
      </c>
      <c r="C22" s="162">
        <v>11363</v>
      </c>
      <c r="D22" s="162">
        <v>3465</v>
      </c>
      <c r="E22" s="162">
        <v>4918</v>
      </c>
      <c r="F22" s="162">
        <v>3105</v>
      </c>
      <c r="G22" s="162">
        <v>3409</v>
      </c>
      <c r="H22" s="162">
        <v>1190</v>
      </c>
      <c r="I22" s="162">
        <v>1947</v>
      </c>
      <c r="J22" s="162" t="s">
        <v>471</v>
      </c>
      <c r="K22" s="131"/>
      <c r="L22" s="149"/>
      <c r="M22" s="149"/>
      <c r="N22" s="149"/>
      <c r="O22" s="149"/>
      <c r="P22" s="149"/>
      <c r="Q22" s="149"/>
      <c r="R22" s="149"/>
      <c r="S22" s="149"/>
      <c r="T22" s="149"/>
    </row>
    <row r="23" spans="1:20" ht="18.75" customHeight="1" thickBot="1" x14ac:dyDescent="0.25">
      <c r="A23" s="75" t="s">
        <v>47</v>
      </c>
      <c r="B23" s="162">
        <v>127059</v>
      </c>
      <c r="C23" s="162">
        <v>103376</v>
      </c>
      <c r="D23" s="162">
        <v>26267</v>
      </c>
      <c r="E23" s="162">
        <v>68805</v>
      </c>
      <c r="F23" s="162">
        <v>37570</v>
      </c>
      <c r="G23" s="162">
        <v>31530</v>
      </c>
      <c r="H23" s="162">
        <v>22630</v>
      </c>
      <c r="I23" s="162">
        <v>28505</v>
      </c>
      <c r="J23" s="162">
        <v>1729</v>
      </c>
      <c r="K23" s="131"/>
      <c r="L23" s="149"/>
      <c r="M23" s="149"/>
      <c r="N23" s="149"/>
      <c r="O23" s="149"/>
      <c r="P23" s="149"/>
      <c r="Q23" s="149"/>
      <c r="R23" s="149"/>
      <c r="S23" s="149"/>
      <c r="T23" s="149"/>
    </row>
    <row r="24" spans="1:20" ht="9" customHeight="1" x14ac:dyDescent="0.2">
      <c r="A24" s="203" t="s">
        <v>1</v>
      </c>
      <c r="B24" s="208">
        <v>8457812</v>
      </c>
      <c r="C24" s="208">
        <v>7500752</v>
      </c>
      <c r="D24" s="208">
        <v>3804003</v>
      </c>
      <c r="E24" s="208">
        <v>2771696</v>
      </c>
      <c r="F24" s="208">
        <v>2489962</v>
      </c>
      <c r="G24" s="208">
        <v>2099818</v>
      </c>
      <c r="H24" s="208">
        <v>1057771</v>
      </c>
      <c r="I24" s="208">
        <v>1148351</v>
      </c>
      <c r="J24" s="208">
        <v>157427</v>
      </c>
      <c r="K24" s="131"/>
      <c r="L24" s="131"/>
      <c r="M24" s="131"/>
      <c r="N24" s="131"/>
      <c r="O24" s="131"/>
      <c r="P24" s="131"/>
      <c r="Q24" s="131"/>
      <c r="R24" s="131"/>
      <c r="S24" s="131"/>
      <c r="T24" s="131"/>
    </row>
    <row r="25" spans="1:20" ht="9" customHeight="1" x14ac:dyDescent="0.2">
      <c r="A25" s="195"/>
      <c r="B25" s="131"/>
      <c r="C25" s="131"/>
      <c r="D25" s="131"/>
      <c r="E25" s="131"/>
      <c r="F25" s="131"/>
      <c r="G25" s="131"/>
      <c r="H25" s="131"/>
      <c r="I25" s="131"/>
      <c r="J25" s="131"/>
      <c r="K25" s="131"/>
      <c r="L25" s="158"/>
      <c r="M25" s="158"/>
      <c r="N25" s="158"/>
      <c r="O25" s="158"/>
      <c r="P25" s="158"/>
      <c r="Q25" s="158"/>
      <c r="R25" s="158"/>
      <c r="S25" s="158"/>
      <c r="T25" s="158"/>
    </row>
    <row r="26" spans="1:20" ht="9" customHeight="1" x14ac:dyDescent="0.2">
      <c r="A26" s="71" t="s">
        <v>327</v>
      </c>
      <c r="B26" s="131"/>
      <c r="C26" s="131"/>
      <c r="D26" s="131"/>
      <c r="E26" s="131"/>
      <c r="F26" s="131"/>
      <c r="G26" s="131"/>
      <c r="H26" s="131"/>
      <c r="I26" s="131"/>
      <c r="J26" s="131"/>
      <c r="K26" s="131"/>
      <c r="L26" s="131"/>
      <c r="M26" s="131"/>
      <c r="N26" s="131"/>
      <c r="O26" s="131"/>
    </row>
    <row r="27" spans="1:20" ht="9" customHeight="1" x14ac:dyDescent="0.2">
      <c r="A27" s="26" t="s">
        <v>240</v>
      </c>
      <c r="B27" s="42">
        <f t="shared" ref="B27:J27" si="0">(B8/B$24)*100</f>
        <v>4.480130322121135</v>
      </c>
      <c r="C27" s="42">
        <f t="shared" si="0"/>
        <v>15.422200334046506</v>
      </c>
      <c r="D27" s="42">
        <f t="shared" ref="D27" si="1">(D8/D$24)*100</f>
        <v>18.244675411665028</v>
      </c>
      <c r="E27" s="42">
        <f t="shared" si="0"/>
        <v>8.4157137002037743</v>
      </c>
      <c r="F27" s="42">
        <f t="shared" si="0"/>
        <v>4.6555730569382181</v>
      </c>
      <c r="G27" s="42">
        <f t="shared" si="0"/>
        <v>11.710967331454441</v>
      </c>
      <c r="H27" s="42">
        <f t="shared" si="0"/>
        <v>15.989850355133578</v>
      </c>
      <c r="I27" s="42">
        <f t="shared" ref="I27" si="2">(I8/I$24)*100</f>
        <v>10.15151290850968</v>
      </c>
      <c r="J27" s="42">
        <f t="shared" si="0"/>
        <v>17.175579792538763</v>
      </c>
      <c r="K27" s="126" t="s">
        <v>233</v>
      </c>
    </row>
    <row r="28" spans="1:20" ht="9" customHeight="1" x14ac:dyDescent="0.2">
      <c r="A28" s="26" t="s">
        <v>211</v>
      </c>
      <c r="B28" s="42">
        <f t="shared" ref="B28:J28" si="3">(B9/B$24)*100</f>
        <v>0.93426053925057673</v>
      </c>
      <c r="C28" s="42">
        <f t="shared" si="3"/>
        <v>14.684340983410729</v>
      </c>
      <c r="D28" s="42">
        <f t="shared" ref="D28" si="4">(D9/D$24)*100</f>
        <v>9.159982260792118</v>
      </c>
      <c r="E28" s="42">
        <f t="shared" si="3"/>
        <v>2.2818519779947009</v>
      </c>
      <c r="F28" s="42">
        <f t="shared" si="3"/>
        <v>1.3885754079781136</v>
      </c>
      <c r="G28" s="42">
        <f t="shared" si="3"/>
        <v>4.0196340825728702</v>
      </c>
      <c r="H28" s="42">
        <f t="shared" si="3"/>
        <v>8.6426078990632185</v>
      </c>
      <c r="I28" s="42">
        <f t="shared" ref="I28" si="5">(I9/I$24)*100</f>
        <v>5.2706881432593349</v>
      </c>
      <c r="J28" s="42">
        <f t="shared" si="3"/>
        <v>8.985752126382387</v>
      </c>
      <c r="L28" s="149"/>
      <c r="M28" s="149"/>
      <c r="N28" s="149"/>
      <c r="O28" s="149"/>
      <c r="P28" s="149"/>
      <c r="Q28" s="149"/>
      <c r="R28" s="149"/>
      <c r="S28" s="149"/>
      <c r="T28" s="149"/>
    </row>
    <row r="29" spans="1:20" x14ac:dyDescent="0.2">
      <c r="A29" s="26" t="s">
        <v>212</v>
      </c>
      <c r="B29" s="42">
        <f t="shared" ref="B29:J29" si="6">(B10/B$24)*100</f>
        <v>0.58925405293945998</v>
      </c>
      <c r="C29" s="42">
        <f t="shared" si="6"/>
        <v>1.4318564325283651</v>
      </c>
      <c r="D29" s="42">
        <f t="shared" ref="D29" si="7">(D10/D$24)*100</f>
        <v>2.4808077175543763</v>
      </c>
      <c r="E29" s="42">
        <f t="shared" si="6"/>
        <v>1.9827210487730258</v>
      </c>
      <c r="F29" s="42">
        <f t="shared" si="6"/>
        <v>1.0175657299187699</v>
      </c>
      <c r="G29" s="42">
        <f t="shared" si="6"/>
        <v>1.8992598406147581</v>
      </c>
      <c r="H29" s="42">
        <f t="shared" si="6"/>
        <v>1.9416300881759849</v>
      </c>
      <c r="I29" s="42">
        <f t="shared" ref="I29" si="8">(I10/I$24)*100</f>
        <v>2.9324657704830668</v>
      </c>
      <c r="J29" s="42">
        <f t="shared" si="6"/>
        <v>1.9310537582498555</v>
      </c>
      <c r="K29" s="133"/>
      <c r="L29" s="149"/>
      <c r="M29" s="149"/>
      <c r="N29" s="149"/>
      <c r="O29" s="149"/>
      <c r="P29" s="149"/>
      <c r="Q29" s="149"/>
      <c r="R29" s="149"/>
      <c r="S29" s="149"/>
      <c r="T29" s="149"/>
    </row>
    <row r="30" spans="1:20" ht="9" customHeight="1" x14ac:dyDescent="0.2">
      <c r="A30" s="26" t="s">
        <v>241</v>
      </c>
      <c r="B30" s="42">
        <f t="shared" ref="B30:J30" si="9">(B11/B$24)*100</f>
        <v>2.2135393882011094</v>
      </c>
      <c r="C30" s="42">
        <f t="shared" si="9"/>
        <v>6.751229743364398</v>
      </c>
      <c r="D30" s="42">
        <f t="shared" ref="D30" si="10">(D11/D$24)*100</f>
        <v>10.106669211354461</v>
      </c>
      <c r="E30" s="42">
        <f t="shared" si="9"/>
        <v>4.6675392972389469</v>
      </c>
      <c r="F30" s="42">
        <f t="shared" si="9"/>
        <v>2.5501192387674991</v>
      </c>
      <c r="G30" s="42">
        <f t="shared" si="9"/>
        <v>7.3539706774587126</v>
      </c>
      <c r="H30" s="42">
        <f t="shared" si="9"/>
        <v>10.882317628295727</v>
      </c>
      <c r="I30" s="42">
        <f t="shared" ref="I30" si="11">(I11/I$24)*100</f>
        <v>5.8048453826399768</v>
      </c>
      <c r="J30" s="42">
        <f t="shared" si="9"/>
        <v>10.352734918406627</v>
      </c>
      <c r="K30" s="139"/>
      <c r="L30" s="131"/>
      <c r="M30" s="131"/>
      <c r="N30" s="131"/>
      <c r="O30" s="131"/>
      <c r="P30" s="131"/>
      <c r="Q30" s="131"/>
      <c r="R30" s="131"/>
      <c r="S30" s="131"/>
      <c r="T30" s="131"/>
    </row>
    <row r="31" spans="1:20" ht="9" customHeight="1" x14ac:dyDescent="0.2">
      <c r="A31" s="26" t="s">
        <v>238</v>
      </c>
      <c r="B31" s="42">
        <f t="shared" ref="B31:J31" si="12">(B12/B$24)*100</f>
        <v>2.152187823517477</v>
      </c>
      <c r="C31" s="42">
        <f t="shared" si="12"/>
        <v>10.839686474102864</v>
      </c>
      <c r="D31" s="42">
        <f t="shared" ref="D31" si="13">(D12/D$24)*100</f>
        <v>8.4256505581094441</v>
      </c>
      <c r="E31" s="42">
        <f t="shared" si="12"/>
        <v>13.539327545300782</v>
      </c>
      <c r="F31" s="42">
        <f t="shared" si="12"/>
        <v>3.2326999367861839</v>
      </c>
      <c r="G31" s="42">
        <f t="shared" si="12"/>
        <v>6.7173440745817024</v>
      </c>
      <c r="H31" s="42">
        <f t="shared" si="12"/>
        <v>8.4500331357165219</v>
      </c>
      <c r="I31" s="42">
        <f t="shared" ref="I31" si="14">(I12/I$24)*100</f>
        <v>18.815327369419279</v>
      </c>
      <c r="J31" s="42">
        <f t="shared" si="12"/>
        <v>5.3967870822667008</v>
      </c>
      <c r="L31" s="158"/>
      <c r="M31" s="158"/>
      <c r="N31" s="158"/>
      <c r="O31" s="158"/>
      <c r="P31" s="158"/>
      <c r="Q31" s="158"/>
      <c r="R31" s="158"/>
      <c r="S31" s="158"/>
      <c r="T31" s="158"/>
    </row>
    <row r="32" spans="1:20" ht="9" customHeight="1" x14ac:dyDescent="0.2">
      <c r="A32" s="26" t="s">
        <v>213</v>
      </c>
      <c r="B32" s="42">
        <f t="shared" ref="B32:J32" si="15">(B13/B$24)*100</f>
        <v>11.615935658063812</v>
      </c>
      <c r="C32" s="42">
        <f t="shared" si="15"/>
        <v>6.4172365650804082</v>
      </c>
      <c r="D32" s="42">
        <f t="shared" ref="D32" si="16">(D13/D$24)*100</f>
        <v>4.1371418476799304</v>
      </c>
      <c r="E32" s="42">
        <f t="shared" si="15"/>
        <v>5.6666748445716992</v>
      </c>
      <c r="F32" s="42">
        <f t="shared" si="15"/>
        <v>10.465581402447105</v>
      </c>
      <c r="G32" s="42">
        <f t="shared" si="15"/>
        <v>7.0533731971056541</v>
      </c>
      <c r="H32" s="42">
        <f t="shared" si="15"/>
        <v>4.6832442938972614</v>
      </c>
      <c r="I32" s="42">
        <f t="shared" ref="I32" si="17">(I13/I$24)*100</f>
        <v>4.2047248619977688</v>
      </c>
      <c r="J32" s="42">
        <f t="shared" si="15"/>
        <v>4.8244583203643598</v>
      </c>
    </row>
    <row r="33" spans="1:21" ht="16.5" customHeight="1" x14ac:dyDescent="0.2">
      <c r="A33" s="26" t="s">
        <v>214</v>
      </c>
      <c r="B33" s="42">
        <f t="shared" ref="B33:J33" si="18">(B14/B$24)*100</f>
        <v>14.180759752049349</v>
      </c>
      <c r="C33" s="42">
        <f t="shared" si="18"/>
        <v>2.4042789309658552</v>
      </c>
      <c r="D33" s="42">
        <f t="shared" ref="D33" si="19">(D14/D$24)*100</f>
        <v>3.7562798977813636</v>
      </c>
      <c r="E33" s="42">
        <f t="shared" si="18"/>
        <v>8.627172676945813</v>
      </c>
      <c r="F33" s="42">
        <f t="shared" si="18"/>
        <v>17.756254914733638</v>
      </c>
      <c r="G33" s="42">
        <f t="shared" si="18"/>
        <v>9.6729335590036847</v>
      </c>
      <c r="H33" s="42">
        <f t="shared" si="18"/>
        <v>1.9282056324100394</v>
      </c>
      <c r="I33" s="42">
        <f t="shared" ref="I33" si="20">(I14/I$24)*100</f>
        <v>4.2943316111537326</v>
      </c>
      <c r="J33" s="42">
        <f t="shared" si="18"/>
        <v>4.8358921913013653</v>
      </c>
    </row>
    <row r="34" spans="1:21" ht="9" customHeight="1" x14ac:dyDescent="0.2">
      <c r="A34" s="26" t="s">
        <v>215</v>
      </c>
      <c r="B34" s="42">
        <f t="shared" ref="B34:J34" si="21">(B15/B$24)*100</f>
        <v>3.6722854563331513</v>
      </c>
      <c r="C34" s="42">
        <f t="shared" si="21"/>
        <v>6.7626952604218884</v>
      </c>
      <c r="D34" s="42">
        <f t="shared" ref="D34" si="22">(D15/D$24)*100</f>
        <v>5.5872721446329034</v>
      </c>
      <c r="E34" s="42">
        <f t="shared" si="21"/>
        <v>8.1572077168636099</v>
      </c>
      <c r="F34" s="42">
        <f t="shared" si="21"/>
        <v>4.6404724248803797</v>
      </c>
      <c r="G34" s="42">
        <f t="shared" si="21"/>
        <v>6.4702750428846683</v>
      </c>
      <c r="H34" s="42">
        <f t="shared" si="21"/>
        <v>5.3962530642265669</v>
      </c>
      <c r="I34" s="42">
        <f t="shared" ref="I34" si="23">(I15/I$24)*100</f>
        <v>9.4721909938685993</v>
      </c>
      <c r="J34" s="42">
        <f t="shared" si="21"/>
        <v>7.2960800879137633</v>
      </c>
      <c r="L34" s="149"/>
      <c r="M34" s="149"/>
      <c r="N34" s="149"/>
      <c r="O34" s="149"/>
      <c r="P34" s="149"/>
      <c r="Q34" s="149"/>
      <c r="R34" s="149"/>
      <c r="S34" s="149"/>
      <c r="T34" s="149"/>
    </row>
    <row r="35" spans="1:21" ht="9" customHeight="1" x14ac:dyDescent="0.2">
      <c r="A35" s="26" t="s">
        <v>51</v>
      </c>
      <c r="B35" s="42">
        <f t="shared" ref="B35:J35" si="24">(B16/B$24)*100</f>
        <v>6.1604230503113575</v>
      </c>
      <c r="C35" s="42">
        <f t="shared" si="24"/>
        <v>10.212349375102656</v>
      </c>
      <c r="D35" s="42">
        <f t="shared" ref="D35" si="25">(D16/D$24)*100</f>
        <v>9.5470744896888871</v>
      </c>
      <c r="E35" s="42">
        <f t="shared" si="24"/>
        <v>9.1214909571612477</v>
      </c>
      <c r="F35" s="42">
        <f t="shared" si="24"/>
        <v>6.7527536564815041</v>
      </c>
      <c r="G35" s="42">
        <f t="shared" si="24"/>
        <v>9.9534816826982144</v>
      </c>
      <c r="H35" s="42">
        <f t="shared" si="24"/>
        <v>15.906089314227748</v>
      </c>
      <c r="I35" s="42">
        <f t="shared" ref="I35" si="26">(I16/I$24)*100</f>
        <v>8.9621552992072981</v>
      </c>
      <c r="J35" s="42">
        <f t="shared" si="24"/>
        <v>9.0225945994016268</v>
      </c>
      <c r="L35" s="149"/>
      <c r="M35" s="149"/>
      <c r="N35" s="149"/>
      <c r="O35" s="149"/>
      <c r="P35" s="149"/>
      <c r="Q35" s="149"/>
      <c r="R35" s="149"/>
      <c r="S35" s="149"/>
      <c r="T35" s="149"/>
    </row>
    <row r="36" spans="1:21" x14ac:dyDescent="0.2">
      <c r="A36" s="26" t="s">
        <v>551</v>
      </c>
      <c r="B36" s="42">
        <f t="shared" ref="B36:J36" si="27">(B17/B$24)*100</f>
        <v>6.2791416976400045</v>
      </c>
      <c r="C36" s="42">
        <f t="shared" si="27"/>
        <v>9.9005673031184074</v>
      </c>
      <c r="D36" s="42">
        <f t="shared" ref="D36" si="28">(D17/D$24)*100</f>
        <v>10.819549826853448</v>
      </c>
      <c r="E36" s="42">
        <f t="shared" si="27"/>
        <v>11.642366262389526</v>
      </c>
      <c r="F36" s="42">
        <f t="shared" si="27"/>
        <v>7.1898285997938922</v>
      </c>
      <c r="G36" s="42">
        <f t="shared" si="27"/>
        <v>11.298360143593397</v>
      </c>
      <c r="H36" s="42">
        <f t="shared" si="27"/>
        <v>9.0457197257251334</v>
      </c>
      <c r="I36" s="42">
        <f t="shared" ref="I36" si="29">(I17/I$24)*100</f>
        <v>9.0029964705913077</v>
      </c>
      <c r="J36" s="42">
        <f t="shared" si="27"/>
        <v>11.390676313465924</v>
      </c>
      <c r="L36" s="131"/>
      <c r="M36" s="131"/>
      <c r="N36" s="131"/>
      <c r="O36" s="131"/>
      <c r="P36" s="131"/>
      <c r="Q36" s="131"/>
      <c r="R36" s="131"/>
      <c r="S36" s="131"/>
      <c r="T36" s="131"/>
    </row>
    <row r="37" spans="1:21" ht="9" customHeight="1" x14ac:dyDescent="0.2">
      <c r="A37" s="26" t="s">
        <v>239</v>
      </c>
      <c r="B37" s="42">
        <f t="shared" ref="B37:H37" si="30">(B18/B$24)*100</f>
        <v>6.4504389551340235</v>
      </c>
      <c r="C37" s="42">
        <f t="shared" si="30"/>
        <v>0.24658860871549945</v>
      </c>
      <c r="D37" s="42">
        <f t="shared" ref="D37" si="31">(D18/D$24)*100</f>
        <v>0.21369594082864812</v>
      </c>
      <c r="E37" s="42">
        <f t="shared" si="30"/>
        <v>0.40722359162043742</v>
      </c>
      <c r="F37" s="42">
        <f t="shared" si="30"/>
        <v>2.0451717737057837</v>
      </c>
      <c r="G37" s="42">
        <f t="shared" si="30"/>
        <v>0.23868735290391835</v>
      </c>
      <c r="H37" s="42">
        <f t="shared" si="30"/>
        <v>0.11524233506118053</v>
      </c>
      <c r="I37" s="42">
        <f t="shared" ref="I37" si="32">(I18/I$24)*100</f>
        <v>0.100927329710167</v>
      </c>
      <c r="J37" s="42">
        <v>0.5</v>
      </c>
      <c r="L37" s="159"/>
      <c r="M37" s="159"/>
      <c r="N37" s="159"/>
      <c r="O37" s="159"/>
      <c r="P37" s="159"/>
      <c r="Q37" s="159"/>
      <c r="R37" s="159"/>
      <c r="S37" s="159"/>
      <c r="T37" s="159"/>
    </row>
    <row r="38" spans="1:21" ht="9" customHeight="1" x14ac:dyDescent="0.2">
      <c r="A38" s="26" t="s">
        <v>216</v>
      </c>
      <c r="B38" s="42">
        <f t="shared" ref="B38:J38" si="33">(B19/B$24)*100</f>
        <v>14.777521656901335</v>
      </c>
      <c r="C38" s="42">
        <f t="shared" si="33"/>
        <v>1.2333963314611653</v>
      </c>
      <c r="D38" s="42">
        <f t="shared" ref="D38" si="34">(D19/D$24)*100</f>
        <v>5.0964470848209116</v>
      </c>
      <c r="E38" s="42">
        <f t="shared" si="33"/>
        <v>4.7680553711518145</v>
      </c>
      <c r="F38" s="42">
        <f t="shared" si="33"/>
        <v>14.933561235071057</v>
      </c>
      <c r="G38" s="42">
        <f t="shared" si="33"/>
        <v>7.1527151400740454</v>
      </c>
      <c r="H38" s="42">
        <f t="shared" si="33"/>
        <v>2.636676558536772</v>
      </c>
      <c r="I38" s="42">
        <f t="shared" ref="I38" si="35">(I19/I$24)*100</f>
        <v>1.2951614967897447</v>
      </c>
      <c r="J38" s="42">
        <f t="shared" si="33"/>
        <v>4.3004059024182641</v>
      </c>
    </row>
    <row r="39" spans="1:21" ht="18.75" customHeight="1" x14ac:dyDescent="0.2">
      <c r="A39" s="26" t="s">
        <v>357</v>
      </c>
      <c r="B39" s="42">
        <f t="shared" ref="B39:J39" si="36">(B20/B$24)*100</f>
        <v>15.513716786327244</v>
      </c>
      <c r="C39" s="42">
        <f t="shared" si="36"/>
        <v>8.6748635336830215</v>
      </c>
      <c r="D39" s="42">
        <f t="shared" ref="D39" si="37">(D20/D$24)*100</f>
        <v>7.1271500048764427</v>
      </c>
      <c r="E39" s="42">
        <f t="shared" si="36"/>
        <v>9.1750682614543582</v>
      </c>
      <c r="F39" s="42">
        <f t="shared" si="36"/>
        <v>12.51023107983174</v>
      </c>
      <c r="G39" s="42">
        <f t="shared" si="36"/>
        <v>8.5138807268058478</v>
      </c>
      <c r="H39" s="42">
        <f t="shared" si="36"/>
        <v>6.2659119979655324</v>
      </c>
      <c r="I39" s="42">
        <f t="shared" ref="I39" si="38">(I20/I$24)*100</f>
        <v>7.5153851043801065</v>
      </c>
      <c r="J39" s="42">
        <f t="shared" si="36"/>
        <v>6.740266917364873</v>
      </c>
    </row>
    <row r="40" spans="1:21" x14ac:dyDescent="0.2">
      <c r="A40" s="26" t="s">
        <v>553</v>
      </c>
      <c r="B40" s="42">
        <f t="shared" ref="B40:J41" si="39">(B21/B$24)*100</f>
        <v>9.4203796442862533</v>
      </c>
      <c r="C40" s="42">
        <f t="shared" si="39"/>
        <v>3.48901016858043</v>
      </c>
      <c r="D40" s="42">
        <f t="shared" ref="D40" si="40">(D21/D$24)*100</f>
        <v>4.5160059022035473</v>
      </c>
      <c r="E40" s="42">
        <f t="shared" si="39"/>
        <v>8.8877351628750052</v>
      </c>
      <c r="F40" s="42">
        <f t="shared" si="39"/>
        <v>9.2280524763028513</v>
      </c>
      <c r="G40" s="42">
        <f t="shared" si="39"/>
        <v>6.2812110382899853</v>
      </c>
      <c r="H40" s="42">
        <f t="shared" si="39"/>
        <v>5.8643127860378099</v>
      </c>
      <c r="I40" s="42">
        <f t="shared" ref="I40" si="41">(I21/I$24)*100</f>
        <v>9.5254848038622342</v>
      </c>
      <c r="J40" s="42">
        <f t="shared" si="39"/>
        <v>6.1006053599446091</v>
      </c>
      <c r="L40" s="145"/>
      <c r="M40" s="145"/>
      <c r="N40" s="145"/>
      <c r="O40" s="145"/>
      <c r="P40" s="145"/>
      <c r="Q40" s="145"/>
    </row>
    <row r="41" spans="1:21" ht="9" customHeight="1" x14ac:dyDescent="0.2">
      <c r="A41" s="26" t="s">
        <v>54</v>
      </c>
      <c r="B41" s="42">
        <f t="shared" si="39"/>
        <v>5.7757254476689709E-2</v>
      </c>
      <c r="C41" s="42">
        <f t="shared" ref="C41:G41" si="42">(C22/C$24)*100</f>
        <v>0.15149147712122732</v>
      </c>
      <c r="D41" s="42">
        <f t="shared" ref="D41" si="43">(D22/D$24)*100</f>
        <v>9.1088256239545556E-2</v>
      </c>
      <c r="E41" s="42">
        <f t="shared" si="42"/>
        <v>0.17743648654109254</v>
      </c>
      <c r="F41" s="42">
        <f t="shared" si="42"/>
        <v>0.12470069824358765</v>
      </c>
      <c r="G41" s="42">
        <f t="shared" si="42"/>
        <v>0.16234740344163162</v>
      </c>
      <c r="H41" s="42">
        <v>0.1</v>
      </c>
      <c r="I41" s="42">
        <f t="shared" ref="I41" si="44">(I22/I$24)*100</f>
        <v>0.16954746414641517</v>
      </c>
      <c r="J41" s="42" t="s">
        <v>387</v>
      </c>
    </row>
    <row r="42" spans="1:21" ht="18.75" customHeight="1" thickBot="1" x14ac:dyDescent="0.25">
      <c r="A42" s="75" t="s">
        <v>47</v>
      </c>
      <c r="B42" s="42">
        <f t="shared" ref="B42:J42" si="45">(B23/B$24)*100</f>
        <v>1.5022679624470254</v>
      </c>
      <c r="C42" s="42">
        <f t="shared" si="45"/>
        <v>1.3782084782965762</v>
      </c>
      <c r="D42" s="42">
        <f t="shared" ref="D42" si="46">(D23/D$24)*100</f>
        <v>0.69050944491894461</v>
      </c>
      <c r="E42" s="42">
        <f t="shared" si="45"/>
        <v>2.4824150989141667</v>
      </c>
      <c r="F42" s="42">
        <f t="shared" si="45"/>
        <v>1.5088583681196741</v>
      </c>
      <c r="G42" s="42">
        <f t="shared" si="45"/>
        <v>1.5015587065164695</v>
      </c>
      <c r="H42" s="42">
        <f t="shared" si="45"/>
        <v>2.1394044646714647</v>
      </c>
      <c r="I42" s="42">
        <f t="shared" ref="I42" si="47">(I23/I$24)*100</f>
        <v>2.4822549899812865</v>
      </c>
      <c r="J42" s="42">
        <f t="shared" si="45"/>
        <v>1.0982868250046054</v>
      </c>
      <c r="L42" s="105"/>
      <c r="M42" s="149"/>
      <c r="N42" s="149"/>
      <c r="O42" s="149"/>
      <c r="P42" s="149"/>
      <c r="Q42" s="149"/>
      <c r="R42" s="149"/>
      <c r="S42" s="149"/>
      <c r="T42" s="149"/>
      <c r="U42" s="149"/>
    </row>
    <row r="43" spans="1:21" ht="9" customHeight="1" x14ac:dyDescent="0.2">
      <c r="A43" s="73" t="s">
        <v>1</v>
      </c>
      <c r="B43" s="84">
        <f t="shared" ref="B43:J43" si="48">(B24/B$24)*100</f>
        <v>100</v>
      </c>
      <c r="C43" s="84">
        <f t="shared" si="48"/>
        <v>100</v>
      </c>
      <c r="D43" s="84">
        <f t="shared" ref="D43" si="49">(D24/D$24)*100</f>
        <v>100</v>
      </c>
      <c r="E43" s="84">
        <f t="shared" si="48"/>
        <v>100</v>
      </c>
      <c r="F43" s="84">
        <f t="shared" si="48"/>
        <v>100</v>
      </c>
      <c r="G43" s="84">
        <f t="shared" si="48"/>
        <v>100</v>
      </c>
      <c r="H43" s="84">
        <f t="shared" si="48"/>
        <v>100</v>
      </c>
      <c r="I43" s="84">
        <f t="shared" ref="I43" si="50">(I24/I$24)*100</f>
        <v>100</v>
      </c>
      <c r="J43" s="84">
        <f t="shared" si="48"/>
        <v>100</v>
      </c>
      <c r="L43" s="105"/>
      <c r="M43" s="149"/>
      <c r="N43" s="149"/>
      <c r="O43" s="149"/>
      <c r="P43" s="149"/>
      <c r="Q43" s="149"/>
      <c r="R43" s="149"/>
      <c r="S43" s="149"/>
      <c r="T43" s="149"/>
      <c r="U43" s="149"/>
    </row>
    <row r="44" spans="1:21" ht="21.6" customHeight="1" x14ac:dyDescent="0.2">
      <c r="A44" s="475" t="s">
        <v>533</v>
      </c>
      <c r="B44" s="476"/>
      <c r="C44" s="476"/>
      <c r="D44" s="476"/>
      <c r="E44" s="476"/>
      <c r="F44" s="476"/>
      <c r="G44" s="476"/>
      <c r="H44" s="476"/>
      <c r="I44" s="476"/>
      <c r="J44" s="476"/>
      <c r="M44" s="131"/>
      <c r="N44" s="131"/>
      <c r="O44" s="131"/>
      <c r="P44" s="131"/>
      <c r="Q44" s="131"/>
      <c r="R44" s="131"/>
      <c r="S44" s="131"/>
      <c r="T44" s="131"/>
      <c r="U44" s="131"/>
    </row>
    <row r="45" spans="1:21" ht="10.5" customHeight="1" x14ac:dyDescent="0.2">
      <c r="A45" s="475" t="s">
        <v>487</v>
      </c>
      <c r="B45" s="476"/>
      <c r="C45" s="476"/>
      <c r="D45" s="476"/>
      <c r="E45" s="476"/>
      <c r="F45" s="476"/>
      <c r="G45" s="476"/>
      <c r="H45" s="476"/>
      <c r="I45" s="476"/>
      <c r="J45" s="476"/>
      <c r="M45" s="159"/>
      <c r="N45" s="159"/>
      <c r="O45" s="159"/>
      <c r="P45" s="159"/>
      <c r="Q45" s="159"/>
      <c r="R45" s="159"/>
      <c r="S45" s="159"/>
      <c r="T45" s="159"/>
      <c r="U45" s="159"/>
    </row>
    <row r="46" spans="1:21" ht="18" customHeight="1" x14ac:dyDescent="0.15">
      <c r="A46" s="474"/>
      <c r="B46" s="474"/>
      <c r="C46" s="474"/>
      <c r="D46" s="474"/>
      <c r="E46" s="474"/>
      <c r="F46" s="474"/>
      <c r="G46" s="474"/>
      <c r="H46" s="474"/>
      <c r="I46" s="474"/>
      <c r="J46" s="474"/>
    </row>
    <row r="47" spans="1:21" ht="14.25" customHeight="1" x14ac:dyDescent="0.2">
      <c r="B47" s="159"/>
      <c r="C47" s="159"/>
      <c r="D47" s="159"/>
      <c r="E47" s="159"/>
      <c r="F47" s="159"/>
      <c r="G47" s="159"/>
      <c r="H47" s="159"/>
      <c r="I47" s="159"/>
      <c r="J47" s="159"/>
    </row>
    <row r="48" spans="1:21" ht="22.5" customHeight="1" x14ac:dyDescent="0.2">
      <c r="A48" s="145"/>
      <c r="B48" s="145"/>
      <c r="C48" s="145"/>
      <c r="D48" s="354"/>
      <c r="E48" s="145"/>
      <c r="F48" s="145"/>
      <c r="G48" s="149"/>
      <c r="L48" s="149"/>
      <c r="M48" s="149"/>
      <c r="N48" s="149"/>
      <c r="O48" s="149"/>
      <c r="P48" s="149"/>
      <c r="Q48" s="149"/>
      <c r="R48" s="149"/>
      <c r="S48" s="149"/>
      <c r="T48" s="149"/>
    </row>
    <row r="49" spans="1:20" x14ac:dyDescent="0.2">
      <c r="A49" s="145"/>
      <c r="B49" s="161"/>
      <c r="C49" s="160"/>
      <c r="D49" s="160"/>
      <c r="E49" s="160"/>
      <c r="F49" s="161"/>
      <c r="G49" s="161"/>
      <c r="H49" s="159"/>
      <c r="I49" s="159"/>
      <c r="J49" s="159"/>
      <c r="L49" s="149"/>
      <c r="M49" s="149"/>
      <c r="N49" s="149"/>
      <c r="O49" s="149"/>
      <c r="P49" s="149"/>
      <c r="Q49" s="149"/>
      <c r="R49" s="149"/>
      <c r="S49" s="149"/>
      <c r="T49" s="149"/>
    </row>
    <row r="50" spans="1:20" ht="18" customHeight="1" x14ac:dyDescent="0.2">
      <c r="A50" s="145"/>
      <c r="B50" s="161"/>
      <c r="C50" s="160"/>
      <c r="D50" s="160"/>
      <c r="E50" s="160"/>
      <c r="F50" s="161"/>
      <c r="G50" s="161"/>
      <c r="H50" s="159"/>
      <c r="I50" s="159"/>
      <c r="J50" s="159"/>
      <c r="L50" s="131"/>
      <c r="M50" s="131"/>
      <c r="N50" s="131"/>
      <c r="O50" s="131"/>
      <c r="P50" s="131"/>
      <c r="Q50" s="131"/>
      <c r="R50" s="131"/>
      <c r="S50" s="131"/>
      <c r="T50" s="131"/>
    </row>
    <row r="51" spans="1:20" x14ac:dyDescent="0.2">
      <c r="A51" s="145"/>
      <c r="B51" s="161"/>
      <c r="C51" s="160"/>
      <c r="D51" s="160"/>
      <c r="E51" s="160"/>
      <c r="F51" s="161"/>
      <c r="G51" s="161"/>
      <c r="H51" s="159"/>
      <c r="I51" s="159"/>
      <c r="J51" s="159"/>
      <c r="L51" s="159"/>
      <c r="M51" s="159"/>
      <c r="N51" s="159"/>
      <c r="O51" s="159"/>
      <c r="P51" s="159"/>
      <c r="Q51" s="159"/>
      <c r="R51" s="159"/>
      <c r="S51" s="159"/>
      <c r="T51" s="159"/>
    </row>
    <row r="52" spans="1:20" x14ac:dyDescent="0.2">
      <c r="A52" s="145"/>
      <c r="B52" s="161"/>
      <c r="C52" s="160"/>
      <c r="D52" s="160"/>
      <c r="E52" s="160"/>
      <c r="F52" s="161"/>
      <c r="G52" s="161"/>
      <c r="H52" s="159"/>
      <c r="I52" s="159"/>
      <c r="J52" s="159"/>
    </row>
    <row r="53" spans="1:20" x14ac:dyDescent="0.2">
      <c r="A53" s="145"/>
      <c r="B53" s="161"/>
      <c r="C53" s="160"/>
      <c r="D53" s="160"/>
      <c r="E53" s="160"/>
      <c r="F53" s="161"/>
      <c r="G53" s="161"/>
      <c r="H53" s="159"/>
      <c r="I53" s="159"/>
      <c r="J53" s="159"/>
    </row>
    <row r="54" spans="1:20" x14ac:dyDescent="0.2">
      <c r="A54" s="145"/>
      <c r="B54" s="161"/>
      <c r="C54" s="160"/>
      <c r="D54" s="160"/>
      <c r="E54" s="160"/>
      <c r="F54" s="161"/>
      <c r="G54" s="161"/>
      <c r="H54" s="159"/>
      <c r="I54" s="159"/>
      <c r="J54" s="159"/>
    </row>
    <row r="55" spans="1:20" x14ac:dyDescent="0.2">
      <c r="A55" s="145"/>
      <c r="B55" s="161"/>
      <c r="C55" s="160"/>
      <c r="D55" s="160"/>
      <c r="E55" s="160"/>
      <c r="F55" s="161"/>
      <c r="G55" s="161"/>
      <c r="H55" s="159"/>
      <c r="I55" s="159"/>
      <c r="J55" s="159"/>
      <c r="L55" s="149"/>
      <c r="M55" s="149"/>
      <c r="N55" s="149"/>
      <c r="O55" s="149"/>
      <c r="P55" s="149"/>
      <c r="Q55" s="149"/>
      <c r="R55" s="149"/>
      <c r="S55" s="149"/>
      <c r="T55" s="149"/>
    </row>
    <row r="56" spans="1:20" x14ac:dyDescent="0.2">
      <c r="A56" s="145"/>
      <c r="B56" s="161"/>
      <c r="C56" s="160"/>
      <c r="D56" s="160"/>
      <c r="E56" s="160"/>
      <c r="F56" s="161"/>
      <c r="G56" s="161"/>
      <c r="H56" s="159"/>
      <c r="I56" s="159"/>
      <c r="J56" s="159"/>
      <c r="L56" s="149"/>
      <c r="M56" s="149"/>
      <c r="N56" s="149"/>
      <c r="O56" s="149"/>
      <c r="P56" s="149"/>
      <c r="Q56" s="149"/>
      <c r="R56" s="149"/>
      <c r="S56" s="149"/>
      <c r="T56" s="149"/>
    </row>
    <row r="57" spans="1:20" x14ac:dyDescent="0.2">
      <c r="A57" s="145"/>
      <c r="B57" s="161"/>
      <c r="C57" s="160"/>
      <c r="D57" s="160"/>
      <c r="E57" s="160"/>
      <c r="F57" s="161"/>
      <c r="G57" s="161"/>
      <c r="H57" s="159"/>
      <c r="I57" s="159"/>
      <c r="J57" s="159"/>
      <c r="L57" s="131"/>
      <c r="M57" s="131"/>
      <c r="N57" s="131"/>
      <c r="O57" s="131"/>
      <c r="P57" s="131"/>
      <c r="Q57" s="131"/>
      <c r="R57" s="131"/>
      <c r="S57" s="131"/>
      <c r="T57" s="131"/>
    </row>
    <row r="58" spans="1:20" x14ac:dyDescent="0.2">
      <c r="A58" s="145"/>
      <c r="B58" s="161"/>
      <c r="C58" s="160"/>
      <c r="D58" s="160"/>
      <c r="E58" s="160"/>
      <c r="F58" s="161"/>
      <c r="G58" s="161"/>
      <c r="H58" s="159"/>
      <c r="I58" s="159"/>
      <c r="J58" s="159"/>
      <c r="L58" s="159"/>
      <c r="M58" s="159"/>
      <c r="N58" s="159"/>
      <c r="O58" s="159"/>
      <c r="P58" s="159"/>
      <c r="Q58" s="159"/>
      <c r="R58" s="159"/>
      <c r="S58" s="159"/>
      <c r="T58" s="159"/>
    </row>
    <row r="59" spans="1:20" x14ac:dyDescent="0.2">
      <c r="A59" s="145"/>
      <c r="B59" s="161"/>
      <c r="C59" s="160"/>
      <c r="D59" s="160"/>
      <c r="E59" s="160"/>
      <c r="F59" s="161"/>
      <c r="G59" s="161"/>
      <c r="H59" s="159"/>
      <c r="I59" s="159"/>
      <c r="J59" s="159"/>
    </row>
    <row r="60" spans="1:20" x14ac:dyDescent="0.2">
      <c r="A60" s="145"/>
      <c r="B60" s="161"/>
      <c r="C60" s="160"/>
      <c r="D60" s="160"/>
      <c r="E60" s="160"/>
      <c r="F60" s="161"/>
      <c r="G60" s="161"/>
      <c r="H60" s="159"/>
      <c r="I60" s="159"/>
      <c r="J60" s="159"/>
    </row>
    <row r="61" spans="1:20" x14ac:dyDescent="0.2">
      <c r="A61" s="145"/>
      <c r="B61" s="161"/>
      <c r="C61" s="160"/>
      <c r="D61" s="160"/>
      <c r="E61" s="160"/>
      <c r="F61" s="161"/>
      <c r="G61" s="161"/>
      <c r="H61" s="159"/>
      <c r="I61" s="159"/>
      <c r="J61" s="159"/>
    </row>
    <row r="62" spans="1:20" x14ac:dyDescent="0.2">
      <c r="A62" s="145"/>
      <c r="B62" s="161"/>
      <c r="C62" s="160"/>
      <c r="D62" s="160"/>
      <c r="E62" s="160"/>
      <c r="F62" s="161"/>
      <c r="G62" s="161"/>
      <c r="H62" s="159"/>
      <c r="I62" s="159"/>
      <c r="J62" s="159"/>
    </row>
    <row r="63" spans="1:20" x14ac:dyDescent="0.2">
      <c r="A63" s="145"/>
      <c r="B63" s="161"/>
      <c r="C63" s="160"/>
      <c r="D63" s="160"/>
      <c r="E63" s="160"/>
      <c r="F63" s="161"/>
      <c r="G63" s="161"/>
      <c r="H63" s="159"/>
      <c r="I63" s="159"/>
      <c r="J63" s="159"/>
    </row>
    <row r="64" spans="1:20" ht="12.75" customHeight="1" x14ac:dyDescent="0.2">
      <c r="A64" s="145"/>
      <c r="B64" s="161"/>
      <c r="C64" s="160"/>
      <c r="D64" s="160"/>
      <c r="E64" s="160"/>
      <c r="F64" s="161"/>
      <c r="G64" s="161"/>
      <c r="H64" s="159"/>
      <c r="I64" s="159"/>
      <c r="J64" s="159"/>
    </row>
    <row r="65" spans="1:10" x14ac:dyDescent="0.2">
      <c r="A65" s="145"/>
      <c r="B65" s="161"/>
      <c r="C65" s="160"/>
      <c r="D65" s="160"/>
      <c r="E65" s="161"/>
      <c r="F65" s="161"/>
      <c r="G65" s="161"/>
      <c r="H65" s="159"/>
      <c r="I65" s="159"/>
      <c r="J65" s="159"/>
    </row>
    <row r="66" spans="1:10" x14ac:dyDescent="0.2">
      <c r="B66" s="159"/>
      <c r="C66" s="150"/>
      <c r="D66" s="150"/>
      <c r="E66" s="159"/>
      <c r="F66" s="159"/>
      <c r="G66" s="159"/>
      <c r="H66" s="159"/>
      <c r="I66" s="159"/>
      <c r="J66" s="159"/>
    </row>
    <row r="67" spans="1:10" x14ac:dyDescent="0.2">
      <c r="B67" s="159"/>
      <c r="C67" s="150"/>
      <c r="D67" s="150"/>
      <c r="E67" s="159"/>
      <c r="F67" s="159"/>
      <c r="G67" s="159"/>
      <c r="H67" s="159"/>
      <c r="I67" s="159"/>
      <c r="J67" s="159"/>
    </row>
    <row r="68" spans="1:10" x14ac:dyDescent="0.2">
      <c r="B68" s="159"/>
      <c r="C68" s="150"/>
      <c r="D68" s="150"/>
      <c r="E68" s="159"/>
      <c r="F68" s="159"/>
      <c r="G68" s="159"/>
      <c r="H68" s="159"/>
      <c r="I68" s="159"/>
      <c r="J68" s="159"/>
    </row>
    <row r="69" spans="1:10" x14ac:dyDescent="0.2">
      <c r="B69" s="159"/>
      <c r="C69" s="150"/>
      <c r="D69" s="150"/>
      <c r="E69" s="159"/>
      <c r="F69" s="159"/>
      <c r="G69" s="159"/>
      <c r="H69" s="159"/>
      <c r="I69" s="159"/>
      <c r="J69" s="159"/>
    </row>
    <row r="70" spans="1:10" x14ac:dyDescent="0.2">
      <c r="B70" s="159"/>
      <c r="C70" s="150"/>
      <c r="D70" s="150"/>
      <c r="E70" s="159"/>
      <c r="F70" s="159"/>
      <c r="G70" s="159"/>
      <c r="H70" s="159"/>
      <c r="I70" s="159"/>
      <c r="J70" s="159"/>
    </row>
    <row r="71" spans="1:10" x14ac:dyDescent="0.2">
      <c r="B71" s="159"/>
      <c r="C71" s="150"/>
      <c r="D71" s="150"/>
      <c r="E71" s="159"/>
      <c r="F71" s="159"/>
      <c r="G71" s="159"/>
      <c r="H71" s="159"/>
      <c r="I71" s="159"/>
      <c r="J71" s="159"/>
    </row>
    <row r="72" spans="1:10" x14ac:dyDescent="0.2">
      <c r="B72" s="159"/>
      <c r="C72" s="150"/>
      <c r="D72" s="150"/>
      <c r="E72" s="159"/>
      <c r="F72" s="159"/>
      <c r="G72" s="159"/>
      <c r="H72" s="159"/>
      <c r="I72" s="159"/>
      <c r="J72" s="159"/>
    </row>
    <row r="73" spans="1:10" x14ac:dyDescent="0.2">
      <c r="B73" s="159"/>
      <c r="C73" s="150"/>
      <c r="D73" s="150"/>
      <c r="E73" s="159"/>
      <c r="F73" s="159"/>
      <c r="G73" s="159"/>
      <c r="H73" s="159"/>
      <c r="I73" s="159"/>
      <c r="J73" s="159"/>
    </row>
    <row r="74" spans="1:10" x14ac:dyDescent="0.2">
      <c r="B74" s="159"/>
      <c r="C74" s="150"/>
      <c r="D74" s="150"/>
      <c r="E74" s="159"/>
      <c r="F74" s="159"/>
      <c r="G74" s="159"/>
      <c r="H74" s="159"/>
      <c r="I74" s="159"/>
      <c r="J74" s="159"/>
    </row>
    <row r="75" spans="1:10" x14ac:dyDescent="0.2">
      <c r="B75" s="159"/>
      <c r="C75" s="150"/>
      <c r="D75" s="150"/>
      <c r="E75" s="159"/>
      <c r="F75" s="159"/>
      <c r="G75" s="159"/>
      <c r="H75" s="159"/>
      <c r="I75" s="159"/>
      <c r="J75" s="159"/>
    </row>
    <row r="76" spans="1:10" x14ac:dyDescent="0.2">
      <c r="E76" s="32"/>
      <c r="G76" s="126"/>
    </row>
    <row r="77" spans="1:10" x14ac:dyDescent="0.2">
      <c r="B77" s="131"/>
      <c r="C77" s="131"/>
      <c r="D77" s="131"/>
      <c r="E77" s="32"/>
      <c r="F77" s="131"/>
      <c r="G77" s="131"/>
      <c r="H77" s="131"/>
      <c r="I77" s="131"/>
      <c r="J77" s="131"/>
    </row>
    <row r="78" spans="1:10" x14ac:dyDescent="0.2">
      <c r="B78" s="131"/>
      <c r="C78" s="131"/>
      <c r="D78" s="131"/>
      <c r="E78" s="32"/>
      <c r="F78" s="131"/>
      <c r="G78" s="131"/>
      <c r="H78" s="131"/>
      <c r="I78" s="131"/>
      <c r="J78" s="131"/>
    </row>
    <row r="79" spans="1:10" x14ac:dyDescent="0.2">
      <c r="B79" s="131"/>
      <c r="C79" s="131"/>
      <c r="D79" s="131"/>
      <c r="E79" s="32"/>
      <c r="F79" s="131"/>
      <c r="G79" s="131"/>
      <c r="H79" s="131"/>
      <c r="I79" s="131"/>
      <c r="J79" s="131"/>
    </row>
    <row r="80" spans="1:10" x14ac:dyDescent="0.2">
      <c r="B80" s="131"/>
      <c r="C80" s="131"/>
      <c r="D80" s="131"/>
      <c r="E80" s="32"/>
      <c r="F80" s="131"/>
      <c r="G80" s="131"/>
      <c r="H80" s="131"/>
      <c r="I80" s="131"/>
      <c r="J80" s="131"/>
    </row>
    <row r="81" spans="2:11" x14ac:dyDescent="0.2">
      <c r="B81" s="131"/>
      <c r="C81" s="131"/>
      <c r="D81" s="131"/>
      <c r="E81" s="32"/>
      <c r="F81" s="131"/>
      <c r="G81" s="131"/>
      <c r="H81" s="131"/>
      <c r="I81" s="131"/>
      <c r="J81" s="131"/>
      <c r="K81" s="131"/>
    </row>
    <row r="82" spans="2:11" x14ac:dyDescent="0.2">
      <c r="B82" s="131"/>
      <c r="C82" s="131"/>
      <c r="D82" s="131"/>
      <c r="E82" s="32"/>
      <c r="F82" s="131"/>
      <c r="G82" s="131"/>
      <c r="H82" s="131"/>
      <c r="I82" s="131"/>
      <c r="J82" s="131"/>
      <c r="K82" s="131"/>
    </row>
    <row r="83" spans="2:11" x14ac:dyDescent="0.2">
      <c r="B83" s="131"/>
      <c r="C83" s="131"/>
      <c r="D83" s="131"/>
      <c r="E83" s="32"/>
      <c r="F83" s="131"/>
      <c r="G83" s="131"/>
      <c r="H83" s="131"/>
      <c r="I83" s="131"/>
      <c r="J83" s="131"/>
      <c r="K83" s="131"/>
    </row>
    <row r="84" spans="2:11" x14ac:dyDescent="0.2">
      <c r="B84" s="131"/>
      <c r="C84" s="131"/>
      <c r="D84" s="131"/>
      <c r="E84" s="32"/>
      <c r="F84" s="131"/>
      <c r="G84" s="131"/>
      <c r="H84" s="131"/>
      <c r="I84" s="131"/>
      <c r="J84" s="131"/>
      <c r="K84" s="131"/>
    </row>
    <row r="85" spans="2:11" x14ac:dyDescent="0.2">
      <c r="B85" s="131"/>
      <c r="C85" s="131"/>
      <c r="D85" s="131"/>
      <c r="E85" s="32"/>
      <c r="F85" s="131"/>
      <c r="G85" s="131"/>
      <c r="H85" s="131"/>
      <c r="I85" s="131"/>
      <c r="J85" s="131"/>
      <c r="K85" s="131"/>
    </row>
    <row r="86" spans="2:11" x14ac:dyDescent="0.2">
      <c r="B86" s="131"/>
      <c r="C86" s="131"/>
      <c r="D86" s="131"/>
      <c r="E86" s="32"/>
      <c r="F86" s="131"/>
      <c r="G86" s="131"/>
      <c r="H86" s="131"/>
      <c r="I86" s="131"/>
      <c r="J86" s="131"/>
      <c r="K86" s="131"/>
    </row>
    <row r="87" spans="2:11" x14ac:dyDescent="0.2">
      <c r="B87" s="131"/>
      <c r="C87" s="131"/>
      <c r="D87" s="131"/>
      <c r="E87" s="32"/>
      <c r="F87" s="131"/>
      <c r="G87" s="131"/>
      <c r="H87" s="131"/>
      <c r="I87" s="131"/>
      <c r="J87" s="131"/>
      <c r="K87" s="131"/>
    </row>
    <row r="88" spans="2:11" x14ac:dyDescent="0.2">
      <c r="B88" s="131"/>
      <c r="C88" s="131"/>
      <c r="D88" s="131"/>
      <c r="E88" s="32"/>
      <c r="F88" s="131"/>
      <c r="G88" s="131"/>
      <c r="H88" s="131"/>
      <c r="I88" s="131"/>
      <c r="J88" s="131"/>
      <c r="K88" s="131"/>
    </row>
    <row r="89" spans="2:11" x14ac:dyDescent="0.2">
      <c r="B89" s="131"/>
      <c r="C89" s="131"/>
      <c r="D89" s="131"/>
      <c r="E89" s="32"/>
      <c r="F89" s="131"/>
      <c r="G89" s="131"/>
      <c r="H89" s="131"/>
      <c r="I89" s="131"/>
      <c r="J89" s="131"/>
      <c r="K89" s="131"/>
    </row>
    <row r="90" spans="2:11" x14ac:dyDescent="0.2">
      <c r="B90" s="131"/>
      <c r="C90" s="131"/>
      <c r="D90" s="131"/>
      <c r="E90" s="32"/>
      <c r="F90" s="131"/>
      <c r="G90" s="131"/>
      <c r="H90" s="131"/>
      <c r="I90" s="131"/>
      <c r="J90" s="131"/>
      <c r="K90" s="131"/>
    </row>
    <row r="91" spans="2:11" x14ac:dyDescent="0.2">
      <c r="B91" s="131"/>
      <c r="C91" s="131"/>
      <c r="D91" s="131"/>
      <c r="E91" s="32"/>
      <c r="F91" s="131"/>
      <c r="G91" s="131"/>
      <c r="H91" s="131"/>
      <c r="I91" s="131"/>
      <c r="J91" s="131"/>
      <c r="K91" s="131"/>
    </row>
    <row r="92" spans="2:11" x14ac:dyDescent="0.2">
      <c r="B92" s="131"/>
      <c r="C92" s="131"/>
      <c r="D92" s="131"/>
      <c r="E92" s="32"/>
      <c r="F92" s="131"/>
      <c r="G92" s="131"/>
      <c r="H92" s="131"/>
      <c r="I92" s="131"/>
      <c r="J92" s="131"/>
      <c r="K92" s="131"/>
    </row>
    <row r="93" spans="2:11" x14ac:dyDescent="0.2">
      <c r="B93" s="131"/>
      <c r="C93" s="131"/>
      <c r="D93" s="131"/>
      <c r="E93" s="32"/>
      <c r="F93" s="131"/>
      <c r="G93" s="131"/>
      <c r="H93" s="131"/>
      <c r="I93" s="131"/>
      <c r="J93" s="131"/>
      <c r="K93" s="131"/>
    </row>
    <row r="94" spans="2:11" x14ac:dyDescent="0.2">
      <c r="B94" s="131"/>
      <c r="C94" s="131"/>
      <c r="D94" s="131"/>
      <c r="E94" s="32"/>
      <c r="F94" s="131"/>
      <c r="G94" s="131"/>
      <c r="H94" s="131"/>
      <c r="I94" s="131"/>
      <c r="J94" s="131"/>
      <c r="K94" s="131"/>
    </row>
    <row r="95" spans="2:11" x14ac:dyDescent="0.2">
      <c r="B95" s="131"/>
      <c r="C95" s="131"/>
      <c r="D95" s="131"/>
      <c r="E95" s="32"/>
      <c r="F95" s="131"/>
      <c r="G95" s="131"/>
      <c r="H95" s="131"/>
      <c r="I95" s="131"/>
      <c r="J95" s="131"/>
      <c r="K95" s="131"/>
    </row>
    <row r="96" spans="2:11" x14ac:dyDescent="0.2">
      <c r="B96" s="131"/>
      <c r="C96" s="131"/>
      <c r="D96" s="131"/>
      <c r="E96" s="32"/>
      <c r="F96" s="131"/>
      <c r="G96" s="131"/>
      <c r="H96" s="131"/>
      <c r="I96" s="131"/>
      <c r="J96" s="131"/>
      <c r="K96" s="131"/>
    </row>
    <row r="97" spans="2:11" x14ac:dyDescent="0.2">
      <c r="B97" s="131"/>
      <c r="C97" s="131"/>
      <c r="D97" s="131"/>
      <c r="E97" s="32"/>
      <c r="F97" s="131"/>
      <c r="G97" s="131"/>
      <c r="H97" s="131"/>
      <c r="I97" s="131"/>
      <c r="J97" s="131"/>
      <c r="K97" s="131"/>
    </row>
    <row r="98" spans="2:11" x14ac:dyDescent="0.2">
      <c r="B98" s="131"/>
      <c r="C98" s="131"/>
      <c r="D98" s="131"/>
      <c r="E98" s="32"/>
      <c r="F98" s="131"/>
      <c r="G98" s="131"/>
      <c r="H98" s="131"/>
      <c r="I98" s="131"/>
      <c r="J98" s="131"/>
      <c r="K98" s="131"/>
    </row>
    <row r="99" spans="2:11" x14ac:dyDescent="0.2">
      <c r="B99" s="131"/>
      <c r="C99" s="131"/>
      <c r="D99" s="131"/>
      <c r="E99" s="32"/>
      <c r="F99" s="131"/>
      <c r="G99" s="131"/>
      <c r="H99" s="131"/>
      <c r="I99" s="131"/>
      <c r="J99" s="131"/>
      <c r="K99" s="131"/>
    </row>
    <row r="100" spans="2:11" x14ac:dyDescent="0.2">
      <c r="B100" s="131"/>
      <c r="C100" s="131"/>
      <c r="D100" s="131"/>
      <c r="E100" s="32"/>
      <c r="F100" s="131"/>
      <c r="G100" s="131"/>
      <c r="H100" s="131"/>
      <c r="I100" s="131"/>
      <c r="J100" s="131"/>
      <c r="K100" s="131"/>
    </row>
    <row r="101" spans="2:11" x14ac:dyDescent="0.2">
      <c r="B101" s="131"/>
      <c r="C101" s="131"/>
      <c r="D101" s="131"/>
      <c r="E101" s="32"/>
      <c r="F101" s="131"/>
      <c r="G101" s="131"/>
      <c r="H101" s="131"/>
      <c r="I101" s="131"/>
      <c r="J101" s="131"/>
      <c r="K101" s="131"/>
    </row>
    <row r="102" spans="2:11" x14ac:dyDescent="0.2">
      <c r="B102" s="131"/>
      <c r="C102" s="131"/>
      <c r="D102" s="131"/>
      <c r="E102" s="32"/>
      <c r="F102" s="131"/>
      <c r="G102" s="131"/>
      <c r="H102" s="131"/>
      <c r="I102" s="131"/>
      <c r="J102" s="131"/>
      <c r="K102" s="131"/>
    </row>
    <row r="103" spans="2:11" x14ac:dyDescent="0.2">
      <c r="B103" s="131"/>
      <c r="C103" s="131"/>
      <c r="D103" s="131"/>
      <c r="E103" s="32"/>
      <c r="F103" s="131"/>
      <c r="G103" s="131"/>
      <c r="H103" s="131"/>
      <c r="I103" s="131"/>
      <c r="J103" s="131"/>
      <c r="K103" s="131"/>
    </row>
    <row r="104" spans="2:11" x14ac:dyDescent="0.2">
      <c r="E104" s="32"/>
      <c r="G104" s="126"/>
      <c r="K104" s="131"/>
    </row>
    <row r="105" spans="2:11" x14ac:dyDescent="0.2">
      <c r="K105" s="131"/>
    </row>
    <row r="106" spans="2:11" x14ac:dyDescent="0.2">
      <c r="K106" s="131"/>
    </row>
    <row r="107" spans="2:11" x14ac:dyDescent="0.2">
      <c r="K107" s="131"/>
    </row>
  </sheetData>
  <mergeCells count="9">
    <mergeCell ref="A46:J46"/>
    <mergeCell ref="A1:J1"/>
    <mergeCell ref="A2:J2"/>
    <mergeCell ref="A44:J44"/>
    <mergeCell ref="A45:J45"/>
    <mergeCell ref="A3:J3"/>
    <mergeCell ref="A4:J4"/>
    <mergeCell ref="A5:J5"/>
    <mergeCell ref="B6:J6"/>
  </mergeCells>
  <phoneticPr fontId="6" type="noConversion"/>
  <pageMargins left="1.05" right="1.05" top="0.5" bottom="0.25" header="0" footer="0"/>
  <pageSetup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K122"/>
  <sheetViews>
    <sheetView showGridLines="0" showWhiteSpace="0" view="pageLayout" zoomScale="190" zoomScaleNormal="100" zoomScaleSheetLayoutView="100" zoomScalePageLayoutView="190" workbookViewId="0">
      <selection sqref="A1:C1"/>
    </sheetView>
  </sheetViews>
  <sheetFormatPr defaultRowHeight="8.25" x14ac:dyDescent="0.2"/>
  <cols>
    <col min="1" max="1" width="26.7109375" style="368" customWidth="1"/>
    <col min="2" max="2" width="11.7109375" style="368" customWidth="1"/>
    <col min="3" max="3" width="11.5703125" style="368" customWidth="1"/>
    <col min="4" max="4" width="11.42578125" style="368" customWidth="1"/>
    <col min="5" max="5" width="9" style="368" customWidth="1"/>
    <col min="6" max="16384" width="9.140625" style="368"/>
  </cols>
  <sheetData>
    <row r="1" spans="1:11" ht="9" customHeight="1" x14ac:dyDescent="0.2">
      <c r="A1" s="495" t="s">
        <v>331</v>
      </c>
      <c r="B1" s="536"/>
      <c r="C1" s="536"/>
      <c r="D1" s="371"/>
    </row>
    <row r="2" spans="1:11" ht="22.5" customHeight="1" x14ac:dyDescent="0.2">
      <c r="A2" s="470" t="s">
        <v>420</v>
      </c>
      <c r="B2" s="470"/>
      <c r="C2" s="470"/>
      <c r="D2" s="470"/>
    </row>
    <row r="3" spans="1:11" ht="18" customHeight="1" x14ac:dyDescent="0.2">
      <c r="A3" s="479" t="s">
        <v>552</v>
      </c>
      <c r="B3" s="479"/>
      <c r="C3" s="479"/>
      <c r="D3" s="364"/>
      <c r="E3" s="155"/>
    </row>
    <row r="4" spans="1:11" ht="7.5" customHeight="1" x14ac:dyDescent="0.2">
      <c r="A4" s="477"/>
      <c r="B4" s="477"/>
      <c r="C4" s="477"/>
      <c r="D4" s="360"/>
      <c r="E4" s="154"/>
    </row>
    <row r="5" spans="1:11" ht="11.25" customHeight="1" x14ac:dyDescent="0.2">
      <c r="A5" s="486" t="s">
        <v>446</v>
      </c>
      <c r="B5" s="487"/>
      <c r="C5" s="487"/>
      <c r="D5" s="363"/>
      <c r="E5" s="363"/>
    </row>
    <row r="6" spans="1:11" ht="3" customHeight="1" x14ac:dyDescent="0.2">
      <c r="A6" s="362"/>
      <c r="B6" s="363"/>
      <c r="C6" s="363"/>
      <c r="D6" s="363"/>
      <c r="E6" s="363"/>
    </row>
    <row r="7" spans="1:11" ht="17.25" customHeight="1" x14ac:dyDescent="0.15">
      <c r="A7" s="2" t="s">
        <v>48</v>
      </c>
      <c r="B7" s="367" t="s">
        <v>521</v>
      </c>
      <c r="C7" s="367" t="s">
        <v>3</v>
      </c>
      <c r="D7" s="367" t="s">
        <v>64</v>
      </c>
      <c r="E7" s="139"/>
    </row>
    <row r="8" spans="1:11" ht="9" customHeight="1" x14ac:dyDescent="0.2">
      <c r="A8" s="26" t="s">
        <v>49</v>
      </c>
      <c r="B8" s="410">
        <v>14561649</v>
      </c>
      <c r="C8" s="410">
        <v>2097547</v>
      </c>
      <c r="D8" s="410">
        <v>16659196</v>
      </c>
    </row>
    <row r="9" spans="1:11" ht="9" customHeight="1" x14ac:dyDescent="0.2">
      <c r="A9" s="26" t="s">
        <v>224</v>
      </c>
      <c r="B9" s="410">
        <v>3964546</v>
      </c>
      <c r="C9" s="410">
        <v>494933</v>
      </c>
      <c r="D9" s="410">
        <v>4459479</v>
      </c>
    </row>
    <row r="10" spans="1:11" ht="9" customHeight="1" x14ac:dyDescent="0.2">
      <c r="A10" s="26" t="s">
        <v>53</v>
      </c>
      <c r="B10" s="410">
        <v>3235053</v>
      </c>
      <c r="C10" s="410">
        <v>545089</v>
      </c>
      <c r="D10" s="410">
        <v>3780142</v>
      </c>
    </row>
    <row r="11" spans="1:11" ht="9" customHeight="1" x14ac:dyDescent="0.2">
      <c r="A11" s="26" t="s">
        <v>306</v>
      </c>
      <c r="B11" s="410">
        <v>3343293</v>
      </c>
      <c r="C11" s="410">
        <v>1010923</v>
      </c>
      <c r="D11" s="410">
        <v>4354216</v>
      </c>
      <c r="G11" s="369"/>
      <c r="H11" s="369"/>
      <c r="I11" s="369"/>
      <c r="J11" s="369"/>
      <c r="K11" s="369"/>
    </row>
    <row r="12" spans="1:11" ht="9" customHeight="1" x14ac:dyDescent="0.2">
      <c r="A12" s="26" t="s">
        <v>385</v>
      </c>
      <c r="B12" s="410">
        <v>2524282</v>
      </c>
      <c r="C12" s="410">
        <v>562319</v>
      </c>
      <c r="D12" s="410">
        <v>3086601</v>
      </c>
      <c r="G12" s="156"/>
      <c r="H12" s="369"/>
      <c r="I12" s="369"/>
      <c r="J12" s="369"/>
      <c r="K12" s="369"/>
    </row>
    <row r="13" spans="1:11" x14ac:dyDescent="0.2">
      <c r="A13" s="26" t="s">
        <v>548</v>
      </c>
      <c r="B13" s="410">
        <v>1174610</v>
      </c>
      <c r="C13" s="410">
        <v>303975</v>
      </c>
      <c r="D13" s="410">
        <v>1478585</v>
      </c>
      <c r="G13" s="369"/>
      <c r="H13" s="369"/>
      <c r="I13" s="369"/>
      <c r="J13" s="369"/>
      <c r="K13" s="369"/>
    </row>
    <row r="14" spans="1:11" ht="9" customHeight="1" x14ac:dyDescent="0.2">
      <c r="A14" s="26" t="s">
        <v>225</v>
      </c>
      <c r="B14" s="410">
        <v>2594039</v>
      </c>
      <c r="C14" s="410">
        <v>266951</v>
      </c>
      <c r="D14" s="410">
        <v>2860990</v>
      </c>
      <c r="G14" s="369"/>
      <c r="H14" s="369"/>
      <c r="I14" s="369"/>
      <c r="J14" s="369"/>
      <c r="K14" s="369"/>
    </row>
    <row r="15" spans="1:11" ht="9" customHeight="1" x14ac:dyDescent="0.2">
      <c r="A15" s="26" t="s">
        <v>50</v>
      </c>
      <c r="B15" s="410">
        <v>1773561</v>
      </c>
      <c r="C15" s="410">
        <v>162083</v>
      </c>
      <c r="D15" s="410">
        <v>1935644</v>
      </c>
    </row>
    <row r="16" spans="1:11" ht="9" customHeight="1" x14ac:dyDescent="0.2">
      <c r="A16" s="26" t="s">
        <v>242</v>
      </c>
      <c r="B16" s="410">
        <v>9904852</v>
      </c>
      <c r="C16" s="410">
        <v>1160862</v>
      </c>
      <c r="D16" s="410">
        <v>11065714</v>
      </c>
    </row>
    <row r="17" spans="1:4" x14ac:dyDescent="0.2">
      <c r="A17" s="26" t="s">
        <v>243</v>
      </c>
      <c r="B17" s="410">
        <v>3196438</v>
      </c>
      <c r="C17" s="410">
        <v>462561</v>
      </c>
      <c r="D17" s="410">
        <v>3658999</v>
      </c>
    </row>
    <row r="18" spans="1:4" x14ac:dyDescent="0.2">
      <c r="A18" s="26" t="s">
        <v>245</v>
      </c>
      <c r="B18" s="410">
        <v>7879699</v>
      </c>
      <c r="C18" s="410">
        <v>1380520</v>
      </c>
      <c r="D18" s="410">
        <v>9260219</v>
      </c>
    </row>
    <row r="19" spans="1:4" ht="9" customHeight="1" x14ac:dyDescent="0.2">
      <c r="A19" s="26" t="s">
        <v>244</v>
      </c>
      <c r="B19" s="410">
        <v>3907069</v>
      </c>
      <c r="C19" s="410">
        <v>845836</v>
      </c>
      <c r="D19" s="410">
        <v>4752905</v>
      </c>
    </row>
    <row r="20" spans="1:4" ht="9" customHeight="1" x14ac:dyDescent="0.2">
      <c r="A20" s="26" t="s">
        <v>307</v>
      </c>
      <c r="B20" s="410">
        <v>3752368</v>
      </c>
      <c r="C20" s="410">
        <v>293816</v>
      </c>
      <c r="D20" s="410">
        <v>4046184</v>
      </c>
    </row>
    <row r="21" spans="1:4" ht="9" customHeight="1" x14ac:dyDescent="0.2">
      <c r="A21" s="26" t="s">
        <v>213</v>
      </c>
      <c r="B21" s="410">
        <v>9232919</v>
      </c>
      <c r="C21" s="410">
        <v>2292350</v>
      </c>
      <c r="D21" s="410">
        <v>11525269</v>
      </c>
    </row>
    <row r="22" spans="1:4" x14ac:dyDescent="0.2">
      <c r="A22" s="26" t="s">
        <v>214</v>
      </c>
      <c r="B22" s="410">
        <v>5493869</v>
      </c>
      <c r="C22" s="410">
        <v>2484290</v>
      </c>
      <c r="D22" s="410">
        <v>7978159</v>
      </c>
    </row>
    <row r="23" spans="1:4" ht="9" customHeight="1" x14ac:dyDescent="0.2">
      <c r="A23" s="26" t="s">
        <v>308</v>
      </c>
      <c r="B23" s="410">
        <v>5964059</v>
      </c>
      <c r="C23" s="410">
        <v>1391415</v>
      </c>
      <c r="D23" s="410">
        <v>7355474</v>
      </c>
    </row>
    <row r="24" spans="1:4" ht="9" customHeight="1" x14ac:dyDescent="0.2">
      <c r="A24" s="26" t="s">
        <v>51</v>
      </c>
      <c r="B24" s="410">
        <v>17814387</v>
      </c>
      <c r="C24" s="410">
        <v>2565548</v>
      </c>
      <c r="D24" s="410">
        <v>20379935</v>
      </c>
    </row>
    <row r="25" spans="1:4" x14ac:dyDescent="0.2">
      <c r="A25" s="26" t="s">
        <v>547</v>
      </c>
      <c r="B25" s="410">
        <v>22439087</v>
      </c>
      <c r="C25" s="410">
        <v>2641232</v>
      </c>
      <c r="D25" s="410">
        <v>25080319</v>
      </c>
    </row>
    <row r="26" spans="1:4" ht="9" customHeight="1" x14ac:dyDescent="0.2">
      <c r="A26" s="26" t="s">
        <v>239</v>
      </c>
      <c r="B26" s="410">
        <v>880674</v>
      </c>
      <c r="C26" s="410">
        <v>642594</v>
      </c>
      <c r="D26" s="410">
        <v>1523268</v>
      </c>
    </row>
    <row r="27" spans="1:4" ht="9" customHeight="1" x14ac:dyDescent="0.2">
      <c r="A27" s="26" t="s">
        <v>226</v>
      </c>
      <c r="B27" s="410">
        <v>7140307</v>
      </c>
      <c r="C27" s="410">
        <v>2206979</v>
      </c>
      <c r="D27" s="410">
        <v>9347286</v>
      </c>
    </row>
    <row r="28" spans="1:4" ht="9" customHeight="1" x14ac:dyDescent="0.2">
      <c r="A28" s="26" t="s">
        <v>227</v>
      </c>
      <c r="B28" s="410">
        <v>280752</v>
      </c>
      <c r="C28" s="410">
        <v>32982</v>
      </c>
      <c r="D28" s="410">
        <v>313734</v>
      </c>
    </row>
    <row r="29" spans="1:4" x14ac:dyDescent="0.2">
      <c r="A29" s="26" t="s">
        <v>246</v>
      </c>
      <c r="B29" s="410">
        <v>4946037</v>
      </c>
      <c r="C29" s="410">
        <v>779343</v>
      </c>
      <c r="D29" s="410">
        <v>5725380</v>
      </c>
    </row>
    <row r="30" spans="1:4" ht="9" customHeight="1" x14ac:dyDescent="0.2">
      <c r="A30" s="26" t="s">
        <v>52</v>
      </c>
      <c r="B30" s="410">
        <v>8786346</v>
      </c>
      <c r="C30" s="410">
        <v>2362349</v>
      </c>
      <c r="D30" s="410">
        <v>11148695</v>
      </c>
    </row>
    <row r="31" spans="1:4" x14ac:dyDescent="0.2">
      <c r="A31" s="26" t="s">
        <v>553</v>
      </c>
      <c r="B31" s="410">
        <v>9802687</v>
      </c>
      <c r="C31" s="410">
        <v>2019280</v>
      </c>
      <c r="D31" s="410">
        <v>11821967</v>
      </c>
    </row>
    <row r="32" spans="1:4" ht="9" customHeight="1" x14ac:dyDescent="0.2">
      <c r="A32" s="26" t="s">
        <v>54</v>
      </c>
      <c r="B32" s="410">
        <v>592117</v>
      </c>
      <c r="C32" s="410">
        <v>34344</v>
      </c>
      <c r="D32" s="410">
        <v>626461</v>
      </c>
    </row>
    <row r="33" spans="1:4" ht="11.25" customHeight="1" thickBot="1" x14ac:dyDescent="0.25">
      <c r="A33" s="75" t="s">
        <v>47</v>
      </c>
      <c r="B33" s="411">
        <v>2134175</v>
      </c>
      <c r="C33" s="411">
        <v>447471</v>
      </c>
      <c r="D33" s="411">
        <v>2581646</v>
      </c>
    </row>
    <row r="34" spans="1:4" ht="9" customHeight="1" x14ac:dyDescent="0.2">
      <c r="A34" s="203" t="s">
        <v>1</v>
      </c>
      <c r="B34" s="412">
        <v>157318875</v>
      </c>
      <c r="C34" s="412">
        <v>29487592</v>
      </c>
      <c r="D34" s="412">
        <v>186806467</v>
      </c>
    </row>
    <row r="35" spans="1:4" ht="0.75" customHeight="1" x14ac:dyDescent="0.2">
      <c r="B35" s="32"/>
      <c r="C35" s="32"/>
      <c r="D35" s="32"/>
    </row>
    <row r="36" spans="1:4" ht="6" customHeight="1" x14ac:dyDescent="0.2">
      <c r="B36" s="32"/>
      <c r="C36" s="32"/>
      <c r="D36" s="32"/>
    </row>
    <row r="37" spans="1:4" ht="8.25" customHeight="1" x14ac:dyDescent="0.2">
      <c r="A37" s="365" t="s">
        <v>327</v>
      </c>
      <c r="B37" s="32"/>
      <c r="C37" s="32"/>
      <c r="D37" s="32"/>
    </row>
    <row r="38" spans="1:4" ht="9" customHeight="1" x14ac:dyDescent="0.2">
      <c r="A38" s="26" t="s">
        <v>49</v>
      </c>
      <c r="B38" s="413">
        <f>(B8/B$34)*100</f>
        <v>9.2561359849541258</v>
      </c>
      <c r="C38" s="413">
        <f>(C8/C$34)*100</f>
        <v>7.11332074860504</v>
      </c>
      <c r="D38" s="413">
        <f>(D8/D$34)*100</f>
        <v>8.9178904068669098</v>
      </c>
    </row>
    <row r="39" spans="1:4" ht="9" customHeight="1" x14ac:dyDescent="0.2">
      <c r="A39" s="26" t="s">
        <v>224</v>
      </c>
      <c r="B39" s="413">
        <f t="shared" ref="B39:D54" si="0">(B9/B$34)*100</f>
        <v>2.5200701441578448</v>
      </c>
      <c r="C39" s="413">
        <f t="shared" si="0"/>
        <v>1.67844495406746</v>
      </c>
      <c r="D39" s="413">
        <f t="shared" si="0"/>
        <v>2.3872187465544221</v>
      </c>
    </row>
    <row r="40" spans="1:4" ht="9" customHeight="1" x14ac:dyDescent="0.2">
      <c r="A40" s="26" t="s">
        <v>53</v>
      </c>
      <c r="B40" s="413">
        <f t="shared" si="0"/>
        <v>2.0563667264973766</v>
      </c>
      <c r="C40" s="413">
        <f t="shared" si="0"/>
        <v>1.8485368354255578</v>
      </c>
      <c r="D40" s="413">
        <f t="shared" si="0"/>
        <v>2.0235605654915578</v>
      </c>
    </row>
    <row r="41" spans="1:4" ht="9" customHeight="1" x14ac:dyDescent="0.2">
      <c r="A41" s="26" t="s">
        <v>306</v>
      </c>
      <c r="B41" s="413">
        <f t="shared" si="0"/>
        <v>2.1251696593940177</v>
      </c>
      <c r="C41" s="413">
        <f t="shared" si="0"/>
        <v>3.4282996047964849</v>
      </c>
      <c r="D41" s="413">
        <f t="shared" si="0"/>
        <v>2.3308700549430119</v>
      </c>
    </row>
    <row r="42" spans="1:4" ht="8.25" customHeight="1" x14ac:dyDescent="0.2">
      <c r="A42" s="26" t="s">
        <v>385</v>
      </c>
      <c r="B42" s="413">
        <f t="shared" si="0"/>
        <v>1.6045639787342747</v>
      </c>
      <c r="C42" s="413">
        <f t="shared" si="0"/>
        <v>1.9069681919093293</v>
      </c>
      <c r="D42" s="413">
        <f t="shared" si="0"/>
        <v>1.6522987932746462</v>
      </c>
    </row>
    <row r="43" spans="1:4" x14ac:dyDescent="0.2">
      <c r="A43" s="26" t="s">
        <v>549</v>
      </c>
      <c r="B43" s="413">
        <f t="shared" si="0"/>
        <v>0.74664276616521696</v>
      </c>
      <c r="C43" s="413">
        <f t="shared" si="0"/>
        <v>1.0308573178847564</v>
      </c>
      <c r="D43" s="413">
        <f t="shared" si="0"/>
        <v>0.7915063240289214</v>
      </c>
    </row>
    <row r="44" spans="1:4" ht="9" customHeight="1" x14ac:dyDescent="0.2">
      <c r="A44" s="26" t="s">
        <v>225</v>
      </c>
      <c r="B44" s="413">
        <f t="shared" si="0"/>
        <v>1.6489051297881454</v>
      </c>
      <c r="C44" s="413">
        <f t="shared" si="0"/>
        <v>0.9052994222112134</v>
      </c>
      <c r="D44" s="413">
        <f t="shared" si="0"/>
        <v>1.5315262078159211</v>
      </c>
    </row>
    <row r="45" spans="1:4" ht="9" customHeight="1" x14ac:dyDescent="0.2">
      <c r="A45" s="26" t="s">
        <v>50</v>
      </c>
      <c r="B45" s="413">
        <f t="shared" si="0"/>
        <v>1.1273669481808843</v>
      </c>
      <c r="C45" s="413">
        <f t="shared" si="0"/>
        <v>0.54966509303302902</v>
      </c>
      <c r="D45" s="413">
        <f t="shared" si="0"/>
        <v>1.0361761191061978</v>
      </c>
    </row>
    <row r="46" spans="1:4" ht="9" customHeight="1" x14ac:dyDescent="0.2">
      <c r="A46" s="26" t="s">
        <v>242</v>
      </c>
      <c r="B46" s="413">
        <f t="shared" si="0"/>
        <v>6.2960353613004161</v>
      </c>
      <c r="C46" s="413">
        <f t="shared" si="0"/>
        <v>3.9367812739677079</v>
      </c>
      <c r="D46" s="413">
        <f t="shared" si="0"/>
        <v>5.923624689074602</v>
      </c>
    </row>
    <row r="47" spans="1:4" x14ac:dyDescent="0.2">
      <c r="A47" s="26" t="s">
        <v>243</v>
      </c>
      <c r="B47" s="413">
        <f t="shared" si="0"/>
        <v>2.0318210386388791</v>
      </c>
      <c r="C47" s="413">
        <f t="shared" si="0"/>
        <v>1.5686631855188446</v>
      </c>
      <c r="D47" s="413">
        <f t="shared" si="0"/>
        <v>1.9587110975124862</v>
      </c>
    </row>
    <row r="48" spans="1:4" x14ac:dyDescent="0.2">
      <c r="A48" s="26" t="s">
        <v>245</v>
      </c>
      <c r="B48" s="413">
        <f t="shared" si="0"/>
        <v>5.0087435471427062</v>
      </c>
      <c r="C48" s="413">
        <f t="shared" si="0"/>
        <v>4.6816979833416035</v>
      </c>
      <c r="D48" s="413">
        <f t="shared" si="0"/>
        <v>4.9571190701872219</v>
      </c>
    </row>
    <row r="49" spans="1:4" ht="9" customHeight="1" x14ac:dyDescent="0.2">
      <c r="A49" s="26" t="s">
        <v>244</v>
      </c>
      <c r="B49" s="413">
        <f t="shared" si="0"/>
        <v>2.4835347951731794</v>
      </c>
      <c r="C49" s="413">
        <f t="shared" si="0"/>
        <v>2.8684471760189845</v>
      </c>
      <c r="D49" s="413">
        <f t="shared" si="0"/>
        <v>2.5442936084220253</v>
      </c>
    </row>
    <row r="50" spans="1:4" ht="9" customHeight="1" x14ac:dyDescent="0.2">
      <c r="A50" s="26" t="s">
        <v>307</v>
      </c>
      <c r="B50" s="413">
        <f t="shared" si="0"/>
        <v>2.3851988516953226</v>
      </c>
      <c r="C50" s="413">
        <f t="shared" si="0"/>
        <v>0.99640553898059903</v>
      </c>
      <c r="D50" s="413">
        <f t="shared" si="0"/>
        <v>2.1659764059453037</v>
      </c>
    </row>
    <row r="51" spans="1:4" ht="9" customHeight="1" x14ac:dyDescent="0.2">
      <c r="A51" s="26" t="s">
        <v>213</v>
      </c>
      <c r="B51" s="413">
        <f t="shared" si="0"/>
        <v>5.8689200517102611</v>
      </c>
      <c r="C51" s="413">
        <f t="shared" si="0"/>
        <v>7.7739477675898394</v>
      </c>
      <c r="D51" s="413">
        <f t="shared" si="0"/>
        <v>6.1696306263315819</v>
      </c>
    </row>
    <row r="52" spans="1:4" x14ac:dyDescent="0.2">
      <c r="A52" s="26" t="s">
        <v>214</v>
      </c>
      <c r="B52" s="413">
        <f t="shared" si="0"/>
        <v>3.4921868084805463</v>
      </c>
      <c r="C52" s="413">
        <f t="shared" si="0"/>
        <v>8.4248656180538575</v>
      </c>
      <c r="D52" s="413">
        <f t="shared" si="0"/>
        <v>4.2708152068418483</v>
      </c>
    </row>
    <row r="53" spans="1:4" ht="9" customHeight="1" x14ac:dyDescent="0.2">
      <c r="A53" s="26" t="s">
        <v>308</v>
      </c>
      <c r="B53" s="413">
        <f t="shared" si="0"/>
        <v>3.791063850412101</v>
      </c>
      <c r="C53" s="413">
        <f t="shared" si="0"/>
        <v>4.7186457273282949</v>
      </c>
      <c r="D53" s="413">
        <f t="shared" si="0"/>
        <v>3.9374835990019554</v>
      </c>
    </row>
    <row r="54" spans="1:4" ht="9" customHeight="1" x14ac:dyDescent="0.2">
      <c r="A54" s="26" t="s">
        <v>51</v>
      </c>
      <c r="B54" s="413">
        <f t="shared" si="0"/>
        <v>11.323744210604099</v>
      </c>
      <c r="C54" s="413">
        <f t="shared" si="0"/>
        <v>8.7004323716904395</v>
      </c>
      <c r="D54" s="413">
        <f t="shared" si="0"/>
        <v>10.909651752045606</v>
      </c>
    </row>
    <row r="55" spans="1:4" x14ac:dyDescent="0.2">
      <c r="A55" s="26" t="s">
        <v>551</v>
      </c>
      <c r="B55" s="413">
        <f t="shared" ref="B55:D64" si="1">(B25/B$34)*100</f>
        <v>14.263442323751679</v>
      </c>
      <c r="C55" s="413">
        <f t="shared" si="1"/>
        <v>8.9570962593351116</v>
      </c>
      <c r="D55" s="413">
        <f t="shared" si="1"/>
        <v>13.425830166789677</v>
      </c>
    </row>
    <row r="56" spans="1:4" ht="9" customHeight="1" x14ac:dyDescent="0.2">
      <c r="A56" s="26" t="s">
        <v>239</v>
      </c>
      <c r="B56" s="413">
        <f t="shared" si="1"/>
        <v>0.55980186738558868</v>
      </c>
      <c r="C56" s="413">
        <f t="shared" si="1"/>
        <v>2.1792013400076886</v>
      </c>
      <c r="D56" s="413">
        <f t="shared" si="1"/>
        <v>0.8154257314871225</v>
      </c>
    </row>
    <row r="57" spans="1:4" ht="9" customHeight="1" x14ac:dyDescent="0.2">
      <c r="A57" s="26" t="s">
        <v>226</v>
      </c>
      <c r="B57" s="413">
        <f t="shared" si="1"/>
        <v>4.5387478139543012</v>
      </c>
      <c r="C57" s="413">
        <f t="shared" si="1"/>
        <v>7.4844327743004575</v>
      </c>
      <c r="D57" s="413">
        <f t="shared" si="1"/>
        <v>5.0037271996584574</v>
      </c>
    </row>
    <row r="58" spans="1:4" ht="9" customHeight="1" x14ac:dyDescent="0.2">
      <c r="A58" s="26" t="s">
        <v>227</v>
      </c>
      <c r="B58" s="413">
        <f t="shared" si="1"/>
        <v>0.17846046763301607</v>
      </c>
      <c r="C58" s="413">
        <f t="shared" si="1"/>
        <v>0.11185043526104133</v>
      </c>
      <c r="D58" s="413">
        <f t="shared" si="1"/>
        <v>0.16794600585214214</v>
      </c>
    </row>
    <row r="59" spans="1:4" x14ac:dyDescent="0.2">
      <c r="A59" s="26" t="s">
        <v>246</v>
      </c>
      <c r="B59" s="413">
        <f t="shared" si="1"/>
        <v>3.1439565023586651</v>
      </c>
      <c r="C59" s="413">
        <f t="shared" si="1"/>
        <v>2.6429523305938307</v>
      </c>
      <c r="D59" s="413">
        <f t="shared" si="1"/>
        <v>3.0648724811009891</v>
      </c>
    </row>
    <row r="60" spans="1:4" ht="9" customHeight="1" x14ac:dyDescent="0.2">
      <c r="A60" s="26" t="s">
        <v>52</v>
      </c>
      <c r="B60" s="413">
        <f t="shared" si="1"/>
        <v>5.585055194425971</v>
      </c>
      <c r="C60" s="413">
        <f t="shared" si="1"/>
        <v>8.011332359726083</v>
      </c>
      <c r="D60" s="413">
        <f t="shared" si="1"/>
        <v>5.9680455281026212</v>
      </c>
    </row>
    <row r="61" spans="1:4" x14ac:dyDescent="0.2">
      <c r="A61" s="26" t="s">
        <v>550</v>
      </c>
      <c r="B61" s="413">
        <f t="shared" si="1"/>
        <v>6.2310940120821483</v>
      </c>
      <c r="C61" s="413">
        <f t="shared" si="1"/>
        <v>6.8478972443731596</v>
      </c>
      <c r="D61" s="413">
        <f t="shared" si="1"/>
        <v>6.3284570335565515</v>
      </c>
    </row>
    <row r="62" spans="1:4" ht="9" customHeight="1" x14ac:dyDescent="0.2">
      <c r="A62" s="26" t="s">
        <v>54</v>
      </c>
      <c r="B62" s="413">
        <f t="shared" si="1"/>
        <v>0.37638013874686049</v>
      </c>
      <c r="C62" s="413">
        <f t="shared" si="1"/>
        <v>0.11646932716649092</v>
      </c>
      <c r="D62" s="413">
        <f t="shared" si="1"/>
        <v>0.33535295113739289</v>
      </c>
    </row>
    <row r="63" spans="1:4" ht="10.5" customHeight="1" thickBot="1" x14ac:dyDescent="0.25">
      <c r="A63" s="75" t="s">
        <v>47</v>
      </c>
      <c r="B63" s="414">
        <f t="shared" si="1"/>
        <v>1.3565918266323731</v>
      </c>
      <c r="C63" s="414">
        <f t="shared" si="1"/>
        <v>1.5174891188130928</v>
      </c>
      <c r="D63" s="413">
        <f t="shared" si="1"/>
        <v>1.3819896288708249</v>
      </c>
    </row>
    <row r="64" spans="1:4" ht="9" customHeight="1" x14ac:dyDescent="0.2">
      <c r="A64" s="73" t="s">
        <v>1</v>
      </c>
      <c r="B64" s="415">
        <f t="shared" si="1"/>
        <v>100</v>
      </c>
      <c r="C64" s="415">
        <f t="shared" si="1"/>
        <v>100</v>
      </c>
      <c r="D64" s="415">
        <f t="shared" si="1"/>
        <v>100</v>
      </c>
    </row>
    <row r="65" spans="1:6" ht="9.75" customHeight="1" x14ac:dyDescent="0.15">
      <c r="A65" s="535" t="s">
        <v>487</v>
      </c>
      <c r="B65" s="535"/>
      <c r="C65" s="535"/>
      <c r="D65" s="359"/>
    </row>
    <row r="66" spans="1:6" ht="15" customHeight="1" x14ac:dyDescent="0.15">
      <c r="A66" s="481"/>
      <c r="B66" s="481"/>
      <c r="C66" s="481"/>
      <c r="D66" s="407"/>
      <c r="E66" s="408"/>
      <c r="F66" s="408"/>
    </row>
    <row r="67" spans="1:6" hidden="1" x14ac:dyDescent="0.2">
      <c r="B67" s="159"/>
      <c r="C67" s="159"/>
      <c r="D67" s="159"/>
    </row>
    <row r="68" spans="1:6" x14ac:dyDescent="0.2">
      <c r="B68" s="159"/>
      <c r="C68" s="159"/>
      <c r="D68" s="159"/>
    </row>
    <row r="69" spans="1:6" x14ac:dyDescent="0.2">
      <c r="B69" s="159"/>
      <c r="C69" s="159"/>
      <c r="D69" s="159"/>
    </row>
    <row r="70" spans="1:6" x14ac:dyDescent="0.2">
      <c r="B70" s="159"/>
      <c r="C70" s="159"/>
      <c r="D70" s="159"/>
    </row>
    <row r="71" spans="1:6" x14ac:dyDescent="0.2">
      <c r="B71" s="159"/>
      <c r="C71" s="159"/>
      <c r="D71" s="159"/>
    </row>
    <row r="72" spans="1:6" x14ac:dyDescent="0.2">
      <c r="B72" s="159"/>
      <c r="C72" s="159"/>
      <c r="D72" s="159"/>
    </row>
    <row r="73" spans="1:6" x14ac:dyDescent="0.2">
      <c r="B73" s="159"/>
      <c r="C73" s="159"/>
      <c r="D73" s="159"/>
    </row>
    <row r="74" spans="1:6" x14ac:dyDescent="0.2">
      <c r="B74" s="159"/>
      <c r="C74" s="159"/>
      <c r="D74" s="159"/>
    </row>
    <row r="75" spans="1:6" x14ac:dyDescent="0.2">
      <c r="B75" s="159"/>
      <c r="C75" s="159"/>
      <c r="D75" s="159"/>
    </row>
    <row r="76" spans="1:6" x14ac:dyDescent="0.2">
      <c r="B76" s="159"/>
      <c r="C76" s="159"/>
      <c r="D76" s="159"/>
    </row>
    <row r="77" spans="1:6" x14ac:dyDescent="0.2">
      <c r="B77" s="159"/>
      <c r="C77" s="159"/>
      <c r="D77" s="159"/>
    </row>
    <row r="78" spans="1:6" x14ac:dyDescent="0.2">
      <c r="B78" s="159"/>
      <c r="C78" s="159"/>
      <c r="D78" s="159"/>
    </row>
    <row r="79" spans="1:6" x14ac:dyDescent="0.2">
      <c r="B79" s="159"/>
      <c r="C79" s="159"/>
      <c r="D79" s="159"/>
    </row>
    <row r="80" spans="1:6" x14ac:dyDescent="0.2">
      <c r="B80" s="159"/>
      <c r="C80" s="159"/>
      <c r="D80" s="159"/>
    </row>
    <row r="81" spans="2:5" x14ac:dyDescent="0.2">
      <c r="B81" s="159"/>
      <c r="C81" s="159"/>
      <c r="D81" s="159"/>
    </row>
    <row r="82" spans="2:5" x14ac:dyDescent="0.2">
      <c r="B82" s="159"/>
      <c r="C82" s="159"/>
      <c r="D82" s="159"/>
    </row>
    <row r="83" spans="2:5" x14ac:dyDescent="0.2">
      <c r="B83" s="159"/>
      <c r="C83" s="159"/>
      <c r="D83" s="159"/>
    </row>
    <row r="84" spans="2:5" x14ac:dyDescent="0.2">
      <c r="B84" s="159"/>
      <c r="C84" s="159"/>
      <c r="D84" s="159"/>
    </row>
    <row r="85" spans="2:5" x14ac:dyDescent="0.2">
      <c r="B85" s="159"/>
      <c r="C85" s="159"/>
      <c r="D85" s="159"/>
    </row>
    <row r="86" spans="2:5" x14ac:dyDescent="0.2">
      <c r="B86" s="159"/>
      <c r="C86" s="159"/>
      <c r="D86" s="159"/>
    </row>
    <row r="87" spans="2:5" x14ac:dyDescent="0.2">
      <c r="B87" s="159"/>
      <c r="C87" s="159"/>
      <c r="D87" s="159"/>
    </row>
    <row r="88" spans="2:5" x14ac:dyDescent="0.2">
      <c r="B88" s="159"/>
      <c r="C88" s="159"/>
      <c r="D88" s="159"/>
    </row>
    <row r="89" spans="2:5" x14ac:dyDescent="0.2">
      <c r="B89" s="159"/>
      <c r="C89" s="159"/>
      <c r="D89" s="159"/>
    </row>
    <row r="90" spans="2:5" x14ac:dyDescent="0.2">
      <c r="B90" s="159"/>
      <c r="C90" s="159"/>
      <c r="D90" s="159"/>
    </row>
    <row r="91" spans="2:5" x14ac:dyDescent="0.2">
      <c r="B91" s="159"/>
      <c r="C91" s="159"/>
      <c r="D91" s="159"/>
      <c r="E91" s="131"/>
    </row>
    <row r="92" spans="2:5" x14ac:dyDescent="0.2">
      <c r="B92" s="159"/>
      <c r="C92" s="159"/>
      <c r="D92" s="159"/>
      <c r="E92" s="131"/>
    </row>
    <row r="93" spans="2:5" x14ac:dyDescent="0.2">
      <c r="B93" s="159"/>
      <c r="C93" s="159"/>
      <c r="D93" s="159"/>
      <c r="E93" s="131"/>
    </row>
    <row r="94" spans="2:5" x14ac:dyDescent="0.2">
      <c r="B94" s="159"/>
      <c r="C94" s="159"/>
      <c r="D94" s="159"/>
      <c r="E94" s="131"/>
    </row>
    <row r="95" spans="2:5" x14ac:dyDescent="0.2">
      <c r="E95" s="131"/>
    </row>
    <row r="96" spans="2:5" x14ac:dyDescent="0.2">
      <c r="B96" s="131"/>
      <c r="C96" s="131"/>
      <c r="D96" s="131"/>
      <c r="E96" s="131"/>
    </row>
    <row r="97" spans="2:5" x14ac:dyDescent="0.2">
      <c r="B97" s="131"/>
      <c r="C97" s="131"/>
      <c r="D97" s="131"/>
      <c r="E97" s="131"/>
    </row>
    <row r="98" spans="2:5" x14ac:dyDescent="0.2">
      <c r="B98" s="131"/>
      <c r="C98" s="131"/>
      <c r="D98" s="131"/>
      <c r="E98" s="131"/>
    </row>
    <row r="99" spans="2:5" x14ac:dyDescent="0.2">
      <c r="B99" s="131"/>
      <c r="C99" s="131"/>
      <c r="D99" s="131"/>
      <c r="E99" s="131"/>
    </row>
    <row r="100" spans="2:5" x14ac:dyDescent="0.2">
      <c r="B100" s="131"/>
      <c r="C100" s="131"/>
      <c r="D100" s="131"/>
      <c r="E100" s="131"/>
    </row>
    <row r="101" spans="2:5" x14ac:dyDescent="0.2">
      <c r="B101" s="131"/>
      <c r="C101" s="131"/>
      <c r="D101" s="131"/>
      <c r="E101" s="131"/>
    </row>
    <row r="102" spans="2:5" x14ac:dyDescent="0.2">
      <c r="B102" s="131"/>
      <c r="C102" s="131"/>
      <c r="D102" s="131"/>
      <c r="E102" s="131"/>
    </row>
    <row r="103" spans="2:5" x14ac:dyDescent="0.2">
      <c r="B103" s="131"/>
      <c r="C103" s="131"/>
      <c r="D103" s="131"/>
      <c r="E103" s="131"/>
    </row>
    <row r="104" spans="2:5" x14ac:dyDescent="0.2">
      <c r="B104" s="131"/>
      <c r="C104" s="131"/>
      <c r="D104" s="131"/>
      <c r="E104" s="131"/>
    </row>
    <row r="105" spans="2:5" x14ac:dyDescent="0.2">
      <c r="B105" s="131"/>
      <c r="C105" s="131"/>
      <c r="D105" s="131"/>
      <c r="E105" s="131"/>
    </row>
    <row r="106" spans="2:5" x14ac:dyDescent="0.2">
      <c r="B106" s="131"/>
      <c r="C106" s="131"/>
      <c r="D106" s="131"/>
      <c r="E106" s="131"/>
    </row>
    <row r="107" spans="2:5" x14ac:dyDescent="0.2">
      <c r="B107" s="131"/>
      <c r="C107" s="131"/>
      <c r="D107" s="131"/>
      <c r="E107" s="131"/>
    </row>
    <row r="108" spans="2:5" x14ac:dyDescent="0.2">
      <c r="B108" s="131"/>
      <c r="C108" s="131"/>
      <c r="D108" s="131"/>
      <c r="E108" s="131"/>
    </row>
    <row r="109" spans="2:5" x14ac:dyDescent="0.2">
      <c r="B109" s="131"/>
      <c r="C109" s="131"/>
      <c r="D109" s="131"/>
      <c r="E109" s="131"/>
    </row>
    <row r="110" spans="2:5" x14ac:dyDescent="0.2">
      <c r="B110" s="131"/>
      <c r="C110" s="131"/>
      <c r="D110" s="131"/>
      <c r="E110" s="131"/>
    </row>
    <row r="111" spans="2:5" x14ac:dyDescent="0.2">
      <c r="B111" s="131"/>
      <c r="C111" s="131"/>
      <c r="D111" s="131"/>
      <c r="E111" s="131"/>
    </row>
    <row r="112" spans="2:5" x14ac:dyDescent="0.2">
      <c r="B112" s="131"/>
      <c r="C112" s="131"/>
      <c r="D112" s="131"/>
      <c r="E112" s="131"/>
    </row>
    <row r="113" spans="2:5" x14ac:dyDescent="0.2">
      <c r="B113" s="131"/>
      <c r="C113" s="131"/>
      <c r="D113" s="131"/>
      <c r="E113" s="131"/>
    </row>
    <row r="114" spans="2:5" x14ac:dyDescent="0.2">
      <c r="B114" s="131"/>
      <c r="C114" s="131"/>
      <c r="D114" s="131"/>
      <c r="E114" s="131"/>
    </row>
    <row r="115" spans="2:5" x14ac:dyDescent="0.2">
      <c r="B115" s="131"/>
      <c r="C115" s="131"/>
      <c r="D115" s="131"/>
      <c r="E115" s="131"/>
    </row>
    <row r="116" spans="2:5" x14ac:dyDescent="0.2">
      <c r="B116" s="131"/>
      <c r="C116" s="131"/>
      <c r="D116" s="131"/>
      <c r="E116" s="131"/>
    </row>
    <row r="117" spans="2:5" x14ac:dyDescent="0.2">
      <c r="B117" s="131"/>
      <c r="C117" s="131"/>
      <c r="D117" s="131"/>
      <c r="E117" s="131"/>
    </row>
    <row r="118" spans="2:5" x14ac:dyDescent="0.2">
      <c r="B118" s="131"/>
      <c r="C118" s="131"/>
      <c r="D118" s="131"/>
    </row>
    <row r="119" spans="2:5" x14ac:dyDescent="0.2">
      <c r="B119" s="131"/>
      <c r="C119" s="131"/>
      <c r="D119" s="131"/>
    </row>
    <row r="120" spans="2:5" x14ac:dyDescent="0.2">
      <c r="B120" s="131"/>
      <c r="C120" s="131"/>
      <c r="D120" s="131"/>
    </row>
    <row r="121" spans="2:5" x14ac:dyDescent="0.2">
      <c r="B121" s="131"/>
      <c r="C121" s="131"/>
      <c r="D121" s="131"/>
    </row>
    <row r="122" spans="2:5" x14ac:dyDescent="0.2">
      <c r="B122" s="131"/>
      <c r="C122" s="131"/>
      <c r="D122" s="131"/>
    </row>
  </sheetData>
  <mergeCells count="7">
    <mergeCell ref="A65:C65"/>
    <mergeCell ref="A66:C66"/>
    <mergeCell ref="A1:C1"/>
    <mergeCell ref="A3:C3"/>
    <mergeCell ref="A4:C4"/>
    <mergeCell ref="A5:C5"/>
    <mergeCell ref="A2:D2"/>
  </mergeCells>
  <pageMargins left="1.05" right="1.05" top="0.5" bottom="0.25" header="0" footer="0"/>
  <pageSetup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Q124"/>
  <sheetViews>
    <sheetView showGridLines="0" showWhiteSpace="0" view="pageLayout" zoomScale="175" zoomScaleNormal="100" zoomScaleSheetLayoutView="100" zoomScalePageLayoutView="175" workbookViewId="0">
      <selection sqref="A1:J1"/>
    </sheetView>
  </sheetViews>
  <sheetFormatPr defaultColWidth="9.140625" defaultRowHeight="8.25" x14ac:dyDescent="0.2"/>
  <cols>
    <col min="1" max="1" width="16.28515625" style="126" customWidth="1"/>
    <col min="2" max="3" width="7.28515625" style="126" customWidth="1"/>
    <col min="4" max="4" width="7.28515625" style="353" customWidth="1"/>
    <col min="5" max="6" width="7.28515625" style="126" customWidth="1"/>
    <col min="7" max="7" width="7.28515625" style="32" customWidth="1"/>
    <col min="8" max="8" width="7.28515625" style="126" customWidth="1"/>
    <col min="9" max="9" width="7.5703125" style="353" customWidth="1"/>
    <col min="10" max="10" width="7.42578125" style="126" customWidth="1"/>
    <col min="11" max="11" width="9" style="126" customWidth="1"/>
    <col min="12" max="16384" width="9.140625" style="126"/>
  </cols>
  <sheetData>
    <row r="1" spans="1:17" ht="9" customHeight="1" x14ac:dyDescent="0.2">
      <c r="A1" s="495" t="s">
        <v>597</v>
      </c>
      <c r="B1" s="536"/>
      <c r="C1" s="536"/>
      <c r="D1" s="536"/>
      <c r="E1" s="536"/>
      <c r="F1" s="536"/>
      <c r="G1" s="536"/>
      <c r="H1" s="536"/>
      <c r="I1" s="536"/>
      <c r="J1" s="536"/>
    </row>
    <row r="2" spans="1:17" ht="12.75" customHeight="1" x14ac:dyDescent="0.2">
      <c r="A2" s="483" t="s">
        <v>420</v>
      </c>
      <c r="B2" s="483"/>
      <c r="C2" s="483"/>
      <c r="D2" s="483"/>
      <c r="E2" s="483"/>
      <c r="F2" s="483"/>
      <c r="G2" s="483"/>
      <c r="H2" s="483"/>
      <c r="I2" s="483"/>
      <c r="J2" s="483"/>
    </row>
    <row r="3" spans="1:17" ht="18" customHeight="1" x14ac:dyDescent="0.2">
      <c r="A3" s="479" t="s">
        <v>447</v>
      </c>
      <c r="B3" s="479"/>
      <c r="C3" s="479"/>
      <c r="D3" s="479"/>
      <c r="E3" s="479"/>
      <c r="F3" s="479"/>
      <c r="G3" s="479"/>
      <c r="H3" s="479"/>
      <c r="I3" s="479"/>
      <c r="J3" s="479"/>
      <c r="K3" s="155"/>
    </row>
    <row r="4" spans="1:17" ht="7.5" customHeight="1" x14ac:dyDescent="0.2">
      <c r="A4" s="477"/>
      <c r="B4" s="477"/>
      <c r="C4" s="477"/>
      <c r="D4" s="477"/>
      <c r="E4" s="477"/>
      <c r="F4" s="477"/>
      <c r="G4" s="477"/>
      <c r="H4" s="477"/>
      <c r="I4" s="477"/>
      <c r="J4" s="477"/>
      <c r="K4" s="154"/>
    </row>
    <row r="5" spans="1:17" ht="11.25" customHeight="1" x14ac:dyDescent="0.2">
      <c r="A5" s="486" t="s">
        <v>557</v>
      </c>
      <c r="B5" s="487"/>
      <c r="C5" s="487"/>
      <c r="D5" s="487"/>
      <c r="E5" s="487"/>
      <c r="F5" s="487"/>
      <c r="G5" s="487"/>
      <c r="H5" s="487"/>
      <c r="I5" s="487"/>
      <c r="J5" s="487"/>
      <c r="K5" s="106"/>
    </row>
    <row r="6" spans="1:17" ht="8.25" customHeight="1" x14ac:dyDescent="0.2">
      <c r="A6" s="106"/>
      <c r="B6" s="534" t="s">
        <v>321</v>
      </c>
      <c r="C6" s="534"/>
      <c r="D6" s="534"/>
      <c r="E6" s="534"/>
      <c r="F6" s="534"/>
      <c r="G6" s="534"/>
      <c r="H6" s="534"/>
      <c r="I6" s="534"/>
      <c r="J6" s="534"/>
      <c r="K6" s="133"/>
    </row>
    <row r="7" spans="1:17" ht="17.25" customHeight="1" x14ac:dyDescent="0.15">
      <c r="A7" s="2" t="s">
        <v>48</v>
      </c>
      <c r="B7" s="91" t="s">
        <v>59</v>
      </c>
      <c r="C7" s="91" t="s">
        <v>322</v>
      </c>
      <c r="D7" s="91" t="s">
        <v>531</v>
      </c>
      <c r="E7" s="91" t="s">
        <v>61</v>
      </c>
      <c r="F7" s="91" t="s">
        <v>60</v>
      </c>
      <c r="G7" s="91" t="s">
        <v>366</v>
      </c>
      <c r="H7" s="91" t="s">
        <v>58</v>
      </c>
      <c r="I7" s="91" t="s">
        <v>480</v>
      </c>
      <c r="J7" s="91" t="s">
        <v>195</v>
      </c>
      <c r="K7" s="139"/>
    </row>
    <row r="8" spans="1:17" ht="9" customHeight="1" x14ac:dyDescent="0.2">
      <c r="A8" s="26" t="s">
        <v>49</v>
      </c>
      <c r="B8" s="162">
        <v>294849</v>
      </c>
      <c r="C8" s="162">
        <v>704883</v>
      </c>
      <c r="D8" s="162">
        <v>482440</v>
      </c>
      <c r="E8" s="162">
        <v>150172</v>
      </c>
      <c r="F8" s="162">
        <v>80512</v>
      </c>
      <c r="G8" s="162">
        <v>170371</v>
      </c>
      <c r="H8" s="162">
        <v>122923</v>
      </c>
      <c r="I8" s="162">
        <v>71254</v>
      </c>
      <c r="J8" s="162">
        <v>20143</v>
      </c>
    </row>
    <row r="9" spans="1:17" ht="9" customHeight="1" x14ac:dyDescent="0.2">
      <c r="A9" s="26" t="s">
        <v>224</v>
      </c>
      <c r="B9" s="162">
        <v>47138</v>
      </c>
      <c r="C9" s="162">
        <v>197774</v>
      </c>
      <c r="D9" s="162">
        <v>111188</v>
      </c>
      <c r="E9" s="162">
        <v>40346</v>
      </c>
      <c r="F9" s="162">
        <v>17658</v>
      </c>
      <c r="G9" s="162">
        <v>37840</v>
      </c>
      <c r="H9" s="162">
        <v>22153</v>
      </c>
      <c r="I9" s="162">
        <v>17713</v>
      </c>
      <c r="J9" s="162">
        <v>3123</v>
      </c>
    </row>
    <row r="10" spans="1:17" ht="9" customHeight="1" x14ac:dyDescent="0.2">
      <c r="A10" s="26" t="s">
        <v>53</v>
      </c>
      <c r="B10" s="162">
        <v>36934</v>
      </c>
      <c r="C10" s="162">
        <v>254124</v>
      </c>
      <c r="D10" s="162">
        <v>100400</v>
      </c>
      <c r="E10" s="162">
        <v>42740</v>
      </c>
      <c r="F10" s="162">
        <v>17752</v>
      </c>
      <c r="G10" s="162">
        <v>37698</v>
      </c>
      <c r="H10" s="162">
        <v>24060</v>
      </c>
      <c r="I10" s="162">
        <v>27608</v>
      </c>
      <c r="J10" s="162">
        <v>3773</v>
      </c>
    </row>
    <row r="11" spans="1:17" ht="9" customHeight="1" x14ac:dyDescent="0.2">
      <c r="A11" s="26" t="s">
        <v>306</v>
      </c>
      <c r="B11" s="162">
        <v>29634</v>
      </c>
      <c r="C11" s="162">
        <v>660384</v>
      </c>
      <c r="D11" s="162">
        <v>163349</v>
      </c>
      <c r="E11" s="162">
        <v>31156</v>
      </c>
      <c r="F11" s="162">
        <v>16658</v>
      </c>
      <c r="G11" s="162">
        <v>37804</v>
      </c>
      <c r="H11" s="162">
        <v>35706</v>
      </c>
      <c r="I11" s="162">
        <v>29109</v>
      </c>
      <c r="J11" s="162">
        <v>7123</v>
      </c>
      <c r="M11" s="145"/>
      <c r="N11" s="145"/>
      <c r="O11" s="145"/>
      <c r="P11" s="145"/>
      <c r="Q11" s="145"/>
    </row>
    <row r="12" spans="1:17" ht="9" customHeight="1" x14ac:dyDescent="0.2">
      <c r="A12" s="26" t="s">
        <v>385</v>
      </c>
      <c r="B12" s="162">
        <v>37036</v>
      </c>
      <c r="C12" s="162">
        <v>288054</v>
      </c>
      <c r="D12" s="162">
        <v>110346</v>
      </c>
      <c r="E12" s="162">
        <v>22769</v>
      </c>
      <c r="F12" s="162">
        <v>13440</v>
      </c>
      <c r="G12" s="162">
        <v>28367</v>
      </c>
      <c r="H12" s="162">
        <v>39528</v>
      </c>
      <c r="I12" s="162">
        <v>19063</v>
      </c>
      <c r="J12" s="162">
        <v>3716</v>
      </c>
      <c r="M12" s="156"/>
      <c r="N12" s="145"/>
      <c r="O12" s="145"/>
      <c r="P12" s="145"/>
      <c r="Q12" s="145"/>
    </row>
    <row r="13" spans="1:17" ht="17.25" customHeight="1" x14ac:dyDescent="0.2">
      <c r="A13" s="26" t="s">
        <v>361</v>
      </c>
      <c r="B13" s="162">
        <v>12348</v>
      </c>
      <c r="C13" s="162">
        <v>152998</v>
      </c>
      <c r="D13" s="162">
        <v>74751</v>
      </c>
      <c r="E13" s="162">
        <v>9321</v>
      </c>
      <c r="F13" s="162">
        <v>4477</v>
      </c>
      <c r="G13" s="162">
        <v>18234</v>
      </c>
      <c r="H13" s="162">
        <v>16185</v>
      </c>
      <c r="I13" s="162">
        <v>12354</v>
      </c>
      <c r="J13" s="162">
        <v>3307</v>
      </c>
      <c r="M13" s="145"/>
      <c r="N13" s="145"/>
      <c r="O13" s="145"/>
      <c r="P13" s="145"/>
      <c r="Q13" s="145"/>
    </row>
    <row r="14" spans="1:17" ht="9" customHeight="1" x14ac:dyDescent="0.2">
      <c r="A14" s="26" t="s">
        <v>225</v>
      </c>
      <c r="B14" s="162">
        <v>37785</v>
      </c>
      <c r="C14" s="162">
        <v>64391</v>
      </c>
      <c r="D14" s="162">
        <v>44200</v>
      </c>
      <c r="E14" s="162">
        <v>39229</v>
      </c>
      <c r="F14" s="162">
        <v>19287</v>
      </c>
      <c r="G14" s="162">
        <v>26401</v>
      </c>
      <c r="H14" s="162">
        <v>8370</v>
      </c>
      <c r="I14" s="162">
        <v>25183</v>
      </c>
      <c r="J14" s="162">
        <v>2105</v>
      </c>
      <c r="M14" s="145"/>
      <c r="N14" s="145"/>
      <c r="O14" s="145"/>
      <c r="P14" s="145"/>
      <c r="Q14" s="145"/>
    </row>
    <row r="15" spans="1:17" ht="9" customHeight="1" x14ac:dyDescent="0.2">
      <c r="A15" s="26" t="s">
        <v>50</v>
      </c>
      <c r="B15" s="162">
        <v>12053</v>
      </c>
      <c r="C15" s="162">
        <v>43009</v>
      </c>
      <c r="D15" s="162">
        <v>50170</v>
      </c>
      <c r="E15" s="162">
        <v>15726</v>
      </c>
      <c r="F15" s="162">
        <v>6050</v>
      </c>
      <c r="G15" s="162">
        <v>13480</v>
      </c>
      <c r="H15" s="162">
        <v>12168</v>
      </c>
      <c r="I15" s="162">
        <v>8492</v>
      </c>
      <c r="J15" s="162" t="s">
        <v>471</v>
      </c>
    </row>
    <row r="16" spans="1:17" ht="9" customHeight="1" x14ac:dyDescent="0.2">
      <c r="A16" s="26" t="s">
        <v>242</v>
      </c>
      <c r="B16" s="162">
        <v>133181</v>
      </c>
      <c r="C16" s="162">
        <v>382846</v>
      </c>
      <c r="D16" s="162">
        <v>256197</v>
      </c>
      <c r="E16" s="162">
        <v>100081</v>
      </c>
      <c r="F16" s="162">
        <v>40849</v>
      </c>
      <c r="G16" s="162">
        <v>102091</v>
      </c>
      <c r="H16" s="162">
        <v>84032</v>
      </c>
      <c r="I16" s="162">
        <v>51615</v>
      </c>
      <c r="J16" s="162">
        <v>9970</v>
      </c>
    </row>
    <row r="17" spans="1:10" ht="17.25" customHeight="1" x14ac:dyDescent="0.2">
      <c r="A17" s="26" t="s">
        <v>243</v>
      </c>
      <c r="B17" s="162">
        <v>54036</v>
      </c>
      <c r="C17" s="162">
        <v>123547</v>
      </c>
      <c r="D17" s="162">
        <v>128261</v>
      </c>
      <c r="E17" s="162">
        <v>29289</v>
      </c>
      <c r="F17" s="162">
        <v>22648</v>
      </c>
      <c r="G17" s="162">
        <v>52329</v>
      </c>
      <c r="H17" s="162">
        <v>31078</v>
      </c>
      <c r="I17" s="162">
        <v>15045</v>
      </c>
      <c r="J17" s="162">
        <v>6328</v>
      </c>
    </row>
    <row r="18" spans="1:10" ht="17.25" customHeight="1" x14ac:dyDescent="0.2">
      <c r="A18" s="26" t="s">
        <v>245</v>
      </c>
      <c r="B18" s="162">
        <v>64608</v>
      </c>
      <c r="C18" s="162">
        <v>637272</v>
      </c>
      <c r="D18" s="162">
        <v>224299</v>
      </c>
      <c r="E18" s="162">
        <v>150516</v>
      </c>
      <c r="F18" s="162">
        <v>33610</v>
      </c>
      <c r="G18" s="162">
        <v>76415</v>
      </c>
      <c r="H18" s="162">
        <v>75754</v>
      </c>
      <c r="I18" s="162">
        <v>113208</v>
      </c>
      <c r="J18" s="162">
        <v>4838</v>
      </c>
    </row>
    <row r="19" spans="1:10" ht="9" customHeight="1" x14ac:dyDescent="0.2">
      <c r="A19" s="26" t="s">
        <v>244</v>
      </c>
      <c r="B19" s="162">
        <v>117420</v>
      </c>
      <c r="C19" s="162">
        <v>175786</v>
      </c>
      <c r="D19" s="162">
        <v>96213</v>
      </c>
      <c r="E19" s="162">
        <v>224753</v>
      </c>
      <c r="F19" s="162">
        <v>46883</v>
      </c>
      <c r="G19" s="162">
        <v>64637</v>
      </c>
      <c r="H19" s="162">
        <v>13628</v>
      </c>
      <c r="I19" s="162">
        <v>102858</v>
      </c>
      <c r="J19" s="162">
        <v>3658</v>
      </c>
    </row>
    <row r="20" spans="1:10" ht="9" customHeight="1" x14ac:dyDescent="0.2">
      <c r="A20" s="26" t="s">
        <v>307</v>
      </c>
      <c r="B20" s="162">
        <v>45813</v>
      </c>
      <c r="C20" s="162">
        <v>47288</v>
      </c>
      <c r="D20" s="162">
        <v>43827</v>
      </c>
      <c r="E20" s="162">
        <v>65829</v>
      </c>
      <c r="F20" s="162">
        <v>17962</v>
      </c>
      <c r="G20" s="162">
        <v>25103</v>
      </c>
      <c r="H20" s="162">
        <v>14497</v>
      </c>
      <c r="I20" s="162">
        <v>31082</v>
      </c>
      <c r="J20" s="162">
        <v>2415</v>
      </c>
    </row>
    <row r="21" spans="1:10" ht="9" customHeight="1" x14ac:dyDescent="0.2">
      <c r="A21" s="26" t="s">
        <v>213</v>
      </c>
      <c r="B21" s="162">
        <v>982454</v>
      </c>
      <c r="C21" s="162">
        <v>481341</v>
      </c>
      <c r="D21" s="162">
        <v>157377</v>
      </c>
      <c r="E21" s="162">
        <v>157063</v>
      </c>
      <c r="F21" s="162">
        <v>260589</v>
      </c>
      <c r="G21" s="162">
        <v>148108</v>
      </c>
      <c r="H21" s="162">
        <v>49538</v>
      </c>
      <c r="I21" s="162">
        <v>48285</v>
      </c>
      <c r="J21" s="162">
        <v>7595</v>
      </c>
    </row>
    <row r="22" spans="1:10" ht="17.25" customHeight="1" x14ac:dyDescent="0.2">
      <c r="A22" s="26" t="s">
        <v>214</v>
      </c>
      <c r="B22" s="162">
        <v>1199382</v>
      </c>
      <c r="C22" s="162">
        <v>180339</v>
      </c>
      <c r="D22" s="162">
        <v>142889</v>
      </c>
      <c r="E22" s="162">
        <v>239119</v>
      </c>
      <c r="F22" s="162">
        <v>442124</v>
      </c>
      <c r="G22" s="162">
        <v>203114</v>
      </c>
      <c r="H22" s="162">
        <v>20396</v>
      </c>
      <c r="I22" s="162">
        <v>49314</v>
      </c>
      <c r="J22" s="162">
        <v>7613</v>
      </c>
    </row>
    <row r="23" spans="1:10" ht="9" customHeight="1" x14ac:dyDescent="0.2">
      <c r="A23" s="26" t="s">
        <v>308</v>
      </c>
      <c r="B23" s="162">
        <v>264782</v>
      </c>
      <c r="C23" s="162">
        <v>459965</v>
      </c>
      <c r="D23" s="162">
        <v>168713</v>
      </c>
      <c r="E23" s="162">
        <v>160264</v>
      </c>
      <c r="F23" s="162">
        <v>97584</v>
      </c>
      <c r="G23" s="162">
        <v>110761</v>
      </c>
      <c r="H23" s="162">
        <v>42583</v>
      </c>
      <c r="I23" s="162">
        <v>77692</v>
      </c>
      <c r="J23" s="162">
        <v>9071</v>
      </c>
    </row>
    <row r="24" spans="1:10" ht="9" customHeight="1" x14ac:dyDescent="0.2">
      <c r="A24" s="26" t="s">
        <v>51</v>
      </c>
      <c r="B24" s="162">
        <v>521037</v>
      </c>
      <c r="C24" s="162">
        <v>766003</v>
      </c>
      <c r="D24" s="162">
        <v>363171</v>
      </c>
      <c r="E24" s="162">
        <v>252820</v>
      </c>
      <c r="F24" s="162">
        <v>168141</v>
      </c>
      <c r="G24" s="162">
        <v>209005</v>
      </c>
      <c r="H24" s="162">
        <v>168250</v>
      </c>
      <c r="I24" s="162">
        <v>102917</v>
      </c>
      <c r="J24" s="162">
        <v>14204</v>
      </c>
    </row>
    <row r="25" spans="1:10" ht="17.25" customHeight="1" x14ac:dyDescent="0.2">
      <c r="A25" s="26" t="s">
        <v>362</v>
      </c>
      <c r="B25" s="162">
        <v>531078</v>
      </c>
      <c r="C25" s="162">
        <v>742617</v>
      </c>
      <c r="D25" s="162">
        <v>411576</v>
      </c>
      <c r="E25" s="162">
        <v>322691</v>
      </c>
      <c r="F25" s="162">
        <v>179024</v>
      </c>
      <c r="G25" s="162">
        <v>237245</v>
      </c>
      <c r="H25" s="162">
        <v>95683</v>
      </c>
      <c r="I25" s="162">
        <v>103386</v>
      </c>
      <c r="J25" s="162">
        <v>17932</v>
      </c>
    </row>
    <row r="26" spans="1:10" ht="9" customHeight="1" x14ac:dyDescent="0.2">
      <c r="A26" s="26" t="s">
        <v>239</v>
      </c>
      <c r="B26" s="162">
        <v>545566</v>
      </c>
      <c r="C26" s="162">
        <v>18496</v>
      </c>
      <c r="D26" s="162">
        <v>8129</v>
      </c>
      <c r="E26" s="162">
        <v>11287</v>
      </c>
      <c r="F26" s="162">
        <v>50924</v>
      </c>
      <c r="G26" s="162">
        <v>5012</v>
      </c>
      <c r="H26" s="162">
        <v>1219</v>
      </c>
      <c r="I26" s="162">
        <v>1159</v>
      </c>
      <c r="J26" s="162" t="s">
        <v>471</v>
      </c>
    </row>
    <row r="27" spans="1:10" ht="9" customHeight="1" x14ac:dyDescent="0.2">
      <c r="A27" s="26" t="s">
        <v>226</v>
      </c>
      <c r="B27" s="162">
        <v>1223257</v>
      </c>
      <c r="C27" s="162">
        <v>90328</v>
      </c>
      <c r="D27" s="162">
        <v>192638</v>
      </c>
      <c r="E27" s="162">
        <v>131744</v>
      </c>
      <c r="F27" s="162">
        <v>370331</v>
      </c>
      <c r="G27" s="162">
        <v>149842</v>
      </c>
      <c r="H27" s="162">
        <v>27516</v>
      </c>
      <c r="I27" s="162">
        <v>14553</v>
      </c>
      <c r="J27" s="162">
        <v>6770</v>
      </c>
    </row>
    <row r="28" spans="1:10" ht="9" customHeight="1" x14ac:dyDescent="0.2">
      <c r="A28" s="26" t="s">
        <v>227</v>
      </c>
      <c r="B28" s="162">
        <v>26598</v>
      </c>
      <c r="C28" s="162">
        <v>2186</v>
      </c>
      <c r="D28" s="162">
        <v>1231</v>
      </c>
      <c r="E28" s="162" t="s">
        <v>471</v>
      </c>
      <c r="F28" s="162">
        <v>1509</v>
      </c>
      <c r="G28" s="162" t="s">
        <v>471</v>
      </c>
      <c r="H28" s="162" t="s">
        <v>471</v>
      </c>
      <c r="I28" s="162" t="s">
        <v>471</v>
      </c>
      <c r="J28" s="162" t="s">
        <v>471</v>
      </c>
    </row>
    <row r="29" spans="1:10" ht="17.25" customHeight="1" x14ac:dyDescent="0.2">
      <c r="A29" s="26" t="s">
        <v>246</v>
      </c>
      <c r="B29" s="162">
        <v>285859</v>
      </c>
      <c r="C29" s="162">
        <v>117745</v>
      </c>
      <c r="D29" s="162">
        <v>87348</v>
      </c>
      <c r="E29" s="162">
        <v>92842</v>
      </c>
      <c r="F29" s="162">
        <v>83824</v>
      </c>
      <c r="G29" s="162">
        <v>64486</v>
      </c>
      <c r="H29" s="162">
        <v>22953</v>
      </c>
      <c r="I29" s="162">
        <v>20819</v>
      </c>
      <c r="J29" s="162">
        <v>3467</v>
      </c>
    </row>
    <row r="30" spans="1:10" ht="9" customHeight="1" x14ac:dyDescent="0.2">
      <c r="A30" s="26" t="s">
        <v>52</v>
      </c>
      <c r="B30" s="162">
        <v>1026262</v>
      </c>
      <c r="C30" s="162">
        <v>532935</v>
      </c>
      <c r="D30" s="162">
        <v>183769</v>
      </c>
      <c r="E30" s="162">
        <v>161463</v>
      </c>
      <c r="F30" s="162">
        <v>227676</v>
      </c>
      <c r="G30" s="162">
        <v>114290</v>
      </c>
      <c r="H30" s="162">
        <v>43326</v>
      </c>
      <c r="I30" s="162">
        <v>65484</v>
      </c>
      <c r="J30" s="162">
        <v>7144</v>
      </c>
    </row>
    <row r="31" spans="1:10" ht="17.25" customHeight="1" x14ac:dyDescent="0.2">
      <c r="A31" s="26" t="s">
        <v>358</v>
      </c>
      <c r="B31" s="162">
        <v>796758</v>
      </c>
      <c r="C31" s="162">
        <v>261702</v>
      </c>
      <c r="D31" s="162">
        <v>171789</v>
      </c>
      <c r="E31" s="162">
        <v>246341</v>
      </c>
      <c r="F31" s="162">
        <v>229775</v>
      </c>
      <c r="G31" s="162">
        <v>131894</v>
      </c>
      <c r="H31" s="162">
        <v>62031</v>
      </c>
      <c r="I31" s="162">
        <v>109386</v>
      </c>
      <c r="J31" s="162">
        <v>9604</v>
      </c>
    </row>
    <row r="32" spans="1:10" ht="9" customHeight="1" x14ac:dyDescent="0.2">
      <c r="A32" s="26" t="s">
        <v>54</v>
      </c>
      <c r="B32" s="162">
        <v>4885</v>
      </c>
      <c r="C32" s="162">
        <v>11363</v>
      </c>
      <c r="D32" s="162">
        <v>3465</v>
      </c>
      <c r="E32" s="162">
        <v>4918</v>
      </c>
      <c r="F32" s="162">
        <v>3105</v>
      </c>
      <c r="G32" s="162">
        <v>3409</v>
      </c>
      <c r="H32" s="162">
        <v>1190</v>
      </c>
      <c r="I32" s="162">
        <v>1947</v>
      </c>
      <c r="J32" s="162">
        <v>62</v>
      </c>
    </row>
    <row r="33" spans="1:10" ht="18" customHeight="1" thickBot="1" x14ac:dyDescent="0.25">
      <c r="A33" s="75" t="s">
        <v>47</v>
      </c>
      <c r="B33" s="152">
        <v>127059</v>
      </c>
      <c r="C33" s="152">
        <v>103376</v>
      </c>
      <c r="D33" s="152">
        <v>26267</v>
      </c>
      <c r="E33" s="152">
        <v>68805</v>
      </c>
      <c r="F33" s="152">
        <v>37570</v>
      </c>
      <c r="G33" s="152">
        <v>31530</v>
      </c>
      <c r="H33" s="152">
        <v>22630</v>
      </c>
      <c r="I33" s="152">
        <v>28505</v>
      </c>
      <c r="J33" s="152">
        <v>1729</v>
      </c>
    </row>
    <row r="34" spans="1:10" ht="9" customHeight="1" x14ac:dyDescent="0.2">
      <c r="A34" s="203" t="s">
        <v>1</v>
      </c>
      <c r="B34" s="208">
        <v>8457812</v>
      </c>
      <c r="C34" s="208">
        <v>7500752</v>
      </c>
      <c r="D34" s="208">
        <v>3804003</v>
      </c>
      <c r="E34" s="208">
        <v>2771696</v>
      </c>
      <c r="F34" s="208">
        <v>2489962</v>
      </c>
      <c r="G34" s="208">
        <v>2099818</v>
      </c>
      <c r="H34" s="208">
        <v>1057771</v>
      </c>
      <c r="I34" s="208">
        <v>1148351</v>
      </c>
      <c r="J34" s="208">
        <v>157427</v>
      </c>
    </row>
    <row r="35" spans="1:10" ht="0.75" customHeight="1" x14ac:dyDescent="0.2">
      <c r="B35" s="32"/>
      <c r="C35" s="32"/>
      <c r="D35" s="32"/>
      <c r="E35" s="32"/>
      <c r="F35" s="32"/>
      <c r="H35" s="32"/>
      <c r="I35" s="32"/>
    </row>
    <row r="36" spans="1:10" ht="6" customHeight="1" x14ac:dyDescent="0.2">
      <c r="A36" s="199"/>
      <c r="B36" s="32"/>
      <c r="C36" s="32"/>
      <c r="D36" s="32"/>
      <c r="E36" s="32"/>
      <c r="F36" s="32"/>
      <c r="H36" s="32"/>
      <c r="I36" s="32"/>
      <c r="J36" s="199"/>
    </row>
    <row r="37" spans="1:10" s="199" customFormat="1" ht="8.25" customHeight="1" x14ac:dyDescent="0.2">
      <c r="A37" s="196" t="s">
        <v>327</v>
      </c>
      <c r="B37" s="32"/>
      <c r="C37" s="32"/>
      <c r="D37" s="32"/>
      <c r="E37" s="32"/>
      <c r="F37" s="32"/>
      <c r="G37" s="32"/>
      <c r="H37" s="32"/>
      <c r="I37" s="32"/>
    </row>
    <row r="38" spans="1:10" ht="9" customHeight="1" x14ac:dyDescent="0.2">
      <c r="A38" s="26" t="s">
        <v>49</v>
      </c>
      <c r="B38" s="42">
        <f t="shared" ref="B38:H38" si="0">(B8/B$34)*100</f>
        <v>3.4861143756801405</v>
      </c>
      <c r="C38" s="42">
        <f t="shared" si="0"/>
        <v>9.3974977442261789</v>
      </c>
      <c r="D38" s="42">
        <v>12.68243</v>
      </c>
      <c r="E38" s="42">
        <f t="shared" si="0"/>
        <v>5.4180545052559879</v>
      </c>
      <c r="F38" s="42">
        <f t="shared" si="0"/>
        <v>3.2334630006401701</v>
      </c>
      <c r="G38" s="42">
        <f t="shared" si="0"/>
        <v>8.1136079412596711</v>
      </c>
      <c r="H38" s="42">
        <f t="shared" si="0"/>
        <v>11.620946310685394</v>
      </c>
      <c r="I38" s="42">
        <v>6.2048969999999999</v>
      </c>
      <c r="J38" s="42">
        <v>12.79514</v>
      </c>
    </row>
    <row r="39" spans="1:10" ht="9" customHeight="1" x14ac:dyDescent="0.2">
      <c r="A39" s="26" t="s">
        <v>224</v>
      </c>
      <c r="B39" s="42">
        <f t="shared" ref="B39:H39" si="1">(B9/B$34)*100</f>
        <v>0.55733090307516886</v>
      </c>
      <c r="C39" s="42">
        <f t="shared" si="1"/>
        <v>2.6367222913115911</v>
      </c>
      <c r="D39" s="42">
        <v>2.9229210000000001</v>
      </c>
      <c r="E39" s="42">
        <f t="shared" si="1"/>
        <v>1.4556430431042944</v>
      </c>
      <c r="F39" s="42">
        <f t="shared" si="1"/>
        <v>0.70916744914179408</v>
      </c>
      <c r="G39" s="42">
        <f t="shared" si="1"/>
        <v>1.8020609405196071</v>
      </c>
      <c r="H39" s="42">
        <f t="shared" si="1"/>
        <v>2.0943096379083941</v>
      </c>
      <c r="I39" s="42">
        <v>1.542473</v>
      </c>
      <c r="J39" s="42">
        <v>1.9837769999999999</v>
      </c>
    </row>
    <row r="40" spans="1:10" ht="9" customHeight="1" x14ac:dyDescent="0.2">
      <c r="A40" s="26" t="s">
        <v>53</v>
      </c>
      <c r="B40" s="42">
        <f t="shared" ref="B40:H40" si="2">(B10/B$34)*100</f>
        <v>0.43668504336582564</v>
      </c>
      <c r="C40" s="42">
        <f t="shared" si="2"/>
        <v>3.3879802985087357</v>
      </c>
      <c r="D40" s="42">
        <v>2.6393249999999999</v>
      </c>
      <c r="E40" s="42">
        <f t="shared" si="2"/>
        <v>1.5420161518434923</v>
      </c>
      <c r="F40" s="42">
        <f t="shared" si="2"/>
        <v>0.71294260715625379</v>
      </c>
      <c r="G40" s="42">
        <f t="shared" si="2"/>
        <v>1.7952984496751625</v>
      </c>
      <c r="H40" s="42">
        <f t="shared" si="2"/>
        <v>2.2745944065397898</v>
      </c>
      <c r="I40" s="42">
        <v>2.4041429999999999</v>
      </c>
      <c r="J40" s="42">
        <v>2.3966660000000002</v>
      </c>
    </row>
    <row r="41" spans="1:10" ht="9" customHeight="1" x14ac:dyDescent="0.2">
      <c r="A41" s="26" t="s">
        <v>306</v>
      </c>
      <c r="B41" s="42">
        <f t="shared" ref="B41:H41" si="3">(B11/B$34)*100</f>
        <v>0.35037430484385323</v>
      </c>
      <c r="C41" s="42">
        <f t="shared" si="3"/>
        <v>8.8042372284805577</v>
      </c>
      <c r="D41" s="42">
        <v>4.2941339999999997</v>
      </c>
      <c r="E41" s="42">
        <f t="shared" si="3"/>
        <v>1.1240770993644325</v>
      </c>
      <c r="F41" s="42">
        <f t="shared" si="3"/>
        <v>0.66900619366881908</v>
      </c>
      <c r="G41" s="42">
        <f t="shared" si="3"/>
        <v>1.8003465062210153</v>
      </c>
      <c r="H41" s="42">
        <f t="shared" si="3"/>
        <v>3.3755888561890997</v>
      </c>
      <c r="I41" s="42">
        <v>2.5348519999999999</v>
      </c>
      <c r="J41" s="42">
        <v>4.5246370000000002</v>
      </c>
    </row>
    <row r="42" spans="1:10" ht="8.25" customHeight="1" x14ac:dyDescent="0.2">
      <c r="A42" s="26" t="s">
        <v>385</v>
      </c>
      <c r="B42" s="42">
        <f t="shared" ref="B42:H42" si="4">(B12/B$34)*100</f>
        <v>0.43789102902736549</v>
      </c>
      <c r="C42" s="42">
        <f t="shared" si="4"/>
        <v>3.8403349424164404</v>
      </c>
      <c r="D42" s="42">
        <v>2.9007860000000001</v>
      </c>
      <c r="E42" s="42">
        <f t="shared" si="4"/>
        <v>0.82148258683491981</v>
      </c>
      <c r="F42" s="42">
        <f t="shared" si="4"/>
        <v>0.53976727355678522</v>
      </c>
      <c r="G42" s="42">
        <f t="shared" si="4"/>
        <v>1.3509266041152137</v>
      </c>
      <c r="H42" s="42">
        <f t="shared" si="4"/>
        <v>3.7369147008189865</v>
      </c>
      <c r="I42" s="42">
        <v>1.6600330000000001</v>
      </c>
      <c r="J42" s="42">
        <v>2.3604590000000001</v>
      </c>
    </row>
    <row r="43" spans="1:10" ht="17.25" customHeight="1" x14ac:dyDescent="0.2">
      <c r="A43" s="26" t="s">
        <v>361</v>
      </c>
      <c r="B43" s="42">
        <f t="shared" ref="B43:H43" si="5">(B13/B$34)*100</f>
        <v>0.14599520537935817</v>
      </c>
      <c r="C43" s="42">
        <f t="shared" si="5"/>
        <v>2.0397688125137323</v>
      </c>
      <c r="D43" s="42">
        <v>1.9650620000000001</v>
      </c>
      <c r="E43" s="42">
        <f t="shared" si="5"/>
        <v>0.33629229179534842</v>
      </c>
      <c r="F43" s="42">
        <f t="shared" si="5"/>
        <v>0.17980194075250946</v>
      </c>
      <c r="G43" s="42">
        <f t="shared" si="5"/>
        <v>0.86836097223664155</v>
      </c>
      <c r="H43" s="42">
        <f t="shared" si="5"/>
        <v>1.5301043420551328</v>
      </c>
      <c r="I43" s="42">
        <v>1.0758030000000001</v>
      </c>
      <c r="J43" s="42">
        <v>2.1006559999999999</v>
      </c>
    </row>
    <row r="44" spans="1:10" ht="9" customHeight="1" x14ac:dyDescent="0.2">
      <c r="A44" s="26" t="s">
        <v>225</v>
      </c>
      <c r="B44" s="42">
        <f t="shared" ref="B44:H44" si="6">(B14/B$34)*100</f>
        <v>0.44674674726749664</v>
      </c>
      <c r="C44" s="42">
        <f t="shared" si="6"/>
        <v>0.85846059168467381</v>
      </c>
      <c r="D44" s="42">
        <v>1.161934</v>
      </c>
      <c r="E44" s="42">
        <f t="shared" si="6"/>
        <v>1.4153428081578932</v>
      </c>
      <c r="F44" s="42">
        <f t="shared" si="6"/>
        <v>0.77459013430727053</v>
      </c>
      <c r="G44" s="42">
        <f t="shared" si="6"/>
        <v>1.2572994421421286</v>
      </c>
      <c r="H44" s="42">
        <f t="shared" si="6"/>
        <v>0.79128658282369246</v>
      </c>
      <c r="I44" s="42">
        <v>2.192971</v>
      </c>
      <c r="J44" s="42">
        <v>1.3371280000000001</v>
      </c>
    </row>
    <row r="45" spans="1:10" ht="9" customHeight="1" x14ac:dyDescent="0.2">
      <c r="A45" s="26" t="s">
        <v>50</v>
      </c>
      <c r="B45" s="42">
        <f t="shared" ref="B45:H45" si="7">(B15/B$34)*100</f>
        <v>0.14250730567196337</v>
      </c>
      <c r="C45" s="42">
        <f t="shared" si="7"/>
        <v>0.57339584084369144</v>
      </c>
      <c r="D45" s="42">
        <v>1.3188740000000001</v>
      </c>
      <c r="E45" s="42">
        <f t="shared" si="7"/>
        <v>0.56737824061513242</v>
      </c>
      <c r="F45" s="42">
        <f t="shared" si="7"/>
        <v>0.24297559561149928</v>
      </c>
      <c r="G45" s="42">
        <f t="shared" si="7"/>
        <v>0.64196039847262953</v>
      </c>
      <c r="H45" s="42">
        <f t="shared" si="7"/>
        <v>1.1503435053522926</v>
      </c>
      <c r="I45" s="42">
        <v>0.73949500000000001</v>
      </c>
      <c r="J45" s="42">
        <v>0.59392599999999995</v>
      </c>
    </row>
    <row r="46" spans="1:10" ht="9" customHeight="1" x14ac:dyDescent="0.2">
      <c r="A46" s="26" t="s">
        <v>242</v>
      </c>
      <c r="B46" s="42">
        <f t="shared" ref="B46:H46" si="8">(B16/B$34)*100</f>
        <v>1.5746507489170958</v>
      </c>
      <c r="C46" s="42">
        <f t="shared" si="8"/>
        <v>5.1041015620833754</v>
      </c>
      <c r="D46" s="42">
        <v>6.7349319999999997</v>
      </c>
      <c r="E46" s="42">
        <f t="shared" si="8"/>
        <v>3.6108216774133957</v>
      </c>
      <c r="F46" s="42">
        <f t="shared" si="8"/>
        <v>1.6405471248155594</v>
      </c>
      <c r="G46" s="42">
        <f t="shared" si="8"/>
        <v>4.8618975549309509</v>
      </c>
      <c r="H46" s="42">
        <f t="shared" si="8"/>
        <v>7.9442525839713891</v>
      </c>
      <c r="I46" s="42">
        <v>4.4947059999999999</v>
      </c>
      <c r="J46" s="42">
        <v>6.333094</v>
      </c>
    </row>
    <row r="47" spans="1:10" ht="17.25" customHeight="1" x14ac:dyDescent="0.2">
      <c r="A47" s="26" t="s">
        <v>243</v>
      </c>
      <c r="B47" s="42">
        <f t="shared" ref="B47:H47" si="9">(B17/B$34)*100</f>
        <v>0.6388886392840134</v>
      </c>
      <c r="C47" s="42">
        <f t="shared" si="9"/>
        <v>1.6471281812810237</v>
      </c>
      <c r="D47" s="42">
        <v>3.3717380000000001</v>
      </c>
      <c r="E47" s="42">
        <f t="shared" si="9"/>
        <v>1.0567176198255508</v>
      </c>
      <c r="F47" s="42">
        <f t="shared" si="9"/>
        <v>0.90957211395193993</v>
      </c>
      <c r="G47" s="42">
        <f t="shared" si="9"/>
        <v>2.4920731225277621</v>
      </c>
      <c r="H47" s="42">
        <f t="shared" si="9"/>
        <v>2.9380650443243388</v>
      </c>
      <c r="I47" s="42">
        <v>1.3101389999999999</v>
      </c>
      <c r="J47" s="42">
        <v>4.019641</v>
      </c>
    </row>
    <row r="48" spans="1:10" ht="17.25" customHeight="1" x14ac:dyDescent="0.2">
      <c r="A48" s="26" t="s">
        <v>245</v>
      </c>
      <c r="B48" s="42">
        <f t="shared" ref="B48:H48" si="10">(B18/B$34)*100</f>
        <v>0.76388550608597117</v>
      </c>
      <c r="C48" s="42">
        <f t="shared" si="10"/>
        <v>8.4961081235588107</v>
      </c>
      <c r="D48" s="42">
        <v>5.8963939999999999</v>
      </c>
      <c r="E48" s="42">
        <f t="shared" si="10"/>
        <v>5.4304656787757386</v>
      </c>
      <c r="F48" s="42">
        <f t="shared" si="10"/>
        <v>1.3498197964466929</v>
      </c>
      <c r="G48" s="42">
        <f t="shared" si="10"/>
        <v>3.6391249146354587</v>
      </c>
      <c r="H48" s="42">
        <f t="shared" si="10"/>
        <v>7.1616635358692946</v>
      </c>
      <c r="I48" s="42">
        <v>9.8583099999999995</v>
      </c>
      <c r="J48" s="42">
        <v>3.0731700000000002</v>
      </c>
    </row>
    <row r="49" spans="1:10" ht="9" customHeight="1" x14ac:dyDescent="0.2">
      <c r="A49" s="26" t="s">
        <v>244</v>
      </c>
      <c r="B49" s="42">
        <f t="shared" ref="B49:H49" si="11">(B19/B$34)*100</f>
        <v>1.3883023174315059</v>
      </c>
      <c r="C49" s="42">
        <f t="shared" si="11"/>
        <v>2.3435783505440519</v>
      </c>
      <c r="D49" s="42">
        <v>2.5292569999999999</v>
      </c>
      <c r="E49" s="42">
        <f t="shared" si="11"/>
        <v>8.1088618665250447</v>
      </c>
      <c r="F49" s="42">
        <f t="shared" si="11"/>
        <v>1.882880140339491</v>
      </c>
      <c r="G49" s="42">
        <f t="shared" si="11"/>
        <v>3.0782191599462427</v>
      </c>
      <c r="H49" s="42">
        <f t="shared" si="11"/>
        <v>1.2883695998472258</v>
      </c>
      <c r="I49" s="42">
        <v>8.9570170000000005</v>
      </c>
      <c r="J49" s="42">
        <v>2.323617</v>
      </c>
    </row>
    <row r="50" spans="1:10" ht="9" customHeight="1" x14ac:dyDescent="0.2">
      <c r="A50" s="26" t="s">
        <v>307</v>
      </c>
      <c r="B50" s="42">
        <f t="shared" ref="B50:H50" si="12">(B20/B$34)*100</f>
        <v>0.54166491286398899</v>
      </c>
      <c r="C50" s="42">
        <f t="shared" si="12"/>
        <v>0.63044345420299197</v>
      </c>
      <c r="D50" s="42">
        <v>1.152128</v>
      </c>
      <c r="E50" s="42">
        <f t="shared" si="12"/>
        <v>2.3750440163712039</v>
      </c>
      <c r="F50" s="42">
        <f t="shared" si="12"/>
        <v>0.72137647080557865</v>
      </c>
      <c r="G50" s="42">
        <f t="shared" si="12"/>
        <v>1.1954845610429095</v>
      </c>
      <c r="H50" s="42">
        <f t="shared" si="12"/>
        <v>1.3705234875979773</v>
      </c>
      <c r="I50" s="42">
        <v>2.706664</v>
      </c>
      <c r="J50" s="42">
        <v>1.534044</v>
      </c>
    </row>
    <row r="51" spans="1:10" ht="9" customHeight="1" x14ac:dyDescent="0.2">
      <c r="A51" s="26" t="s">
        <v>213</v>
      </c>
      <c r="B51" s="42">
        <f t="shared" ref="B51:H52" si="13">(B21/B$34)*100</f>
        <v>11.615935658063812</v>
      </c>
      <c r="C51" s="42">
        <f t="shared" si="13"/>
        <v>6.4172365650804082</v>
      </c>
      <c r="D51" s="42">
        <v>4.1371419999999999</v>
      </c>
      <c r="E51" s="42">
        <f t="shared" si="13"/>
        <v>5.6666748445716992</v>
      </c>
      <c r="F51" s="42">
        <f t="shared" si="13"/>
        <v>10.465581402447105</v>
      </c>
      <c r="G51" s="42">
        <f t="shared" si="13"/>
        <v>7.0533731971056541</v>
      </c>
      <c r="H51" s="42">
        <f t="shared" si="13"/>
        <v>4.6832442938972614</v>
      </c>
      <c r="I51" s="42">
        <v>4.2047249999999998</v>
      </c>
      <c r="J51" s="42">
        <v>4.8244579999999999</v>
      </c>
    </row>
    <row r="52" spans="1:10" ht="17.25" customHeight="1" x14ac:dyDescent="0.2">
      <c r="A52" s="26" t="s">
        <v>214</v>
      </c>
      <c r="B52" s="42">
        <f t="shared" ref="B52:G52" si="14">(B22/B$34)*100</f>
        <v>14.180759752049349</v>
      </c>
      <c r="C52" s="42">
        <f t="shared" si="14"/>
        <v>2.4042789309658552</v>
      </c>
      <c r="D52" s="42">
        <v>3.7562799999999998</v>
      </c>
      <c r="E52" s="42">
        <f t="shared" si="14"/>
        <v>8.627172676945813</v>
      </c>
      <c r="F52" s="42">
        <f t="shared" si="14"/>
        <v>17.756254914733638</v>
      </c>
      <c r="G52" s="42">
        <f t="shared" si="14"/>
        <v>9.6729335590036847</v>
      </c>
      <c r="H52" s="42">
        <f t="shared" si="13"/>
        <v>1.9282056324100394</v>
      </c>
      <c r="I52" s="42">
        <v>4.2943319999999998</v>
      </c>
      <c r="J52" s="42">
        <v>4.8358920000000003</v>
      </c>
    </row>
    <row r="53" spans="1:10" ht="9" customHeight="1" x14ac:dyDescent="0.2">
      <c r="A53" s="26" t="s">
        <v>308</v>
      </c>
      <c r="B53" s="42">
        <f t="shared" ref="B53:H53" si="15">(B23/B$34)*100</f>
        <v>3.1306205434691621</v>
      </c>
      <c r="C53" s="42">
        <f t="shared" si="15"/>
        <v>6.1322518062188962</v>
      </c>
      <c r="D53" s="42">
        <v>4.4351440000000002</v>
      </c>
      <c r="E53" s="42">
        <f t="shared" si="15"/>
        <v>5.782163700492406</v>
      </c>
      <c r="F53" s="42">
        <f t="shared" si="15"/>
        <v>3.9190959540748014</v>
      </c>
      <c r="G53" s="42">
        <f t="shared" si="15"/>
        <v>5.2747904818417597</v>
      </c>
      <c r="H53" s="42">
        <f t="shared" si="15"/>
        <v>4.0257295766285894</v>
      </c>
      <c r="I53" s="42">
        <v>6.7655269999999996</v>
      </c>
      <c r="J53" s="42">
        <v>5.7620360000000002</v>
      </c>
    </row>
    <row r="54" spans="1:10" ht="9" customHeight="1" x14ac:dyDescent="0.2">
      <c r="A54" s="26" t="s">
        <v>51</v>
      </c>
      <c r="B54" s="42">
        <f t="shared" ref="B54:H54" si="16">(B24/B$34)*100</f>
        <v>6.1604230503113575</v>
      </c>
      <c r="C54" s="42">
        <f t="shared" si="16"/>
        <v>10.212349375102656</v>
      </c>
      <c r="D54" s="42">
        <v>9.5470740000000003</v>
      </c>
      <c r="E54" s="42">
        <f t="shared" si="16"/>
        <v>9.1214909571612477</v>
      </c>
      <c r="F54" s="42">
        <f t="shared" si="16"/>
        <v>6.7527536564815041</v>
      </c>
      <c r="G54" s="42">
        <f t="shared" si="16"/>
        <v>9.9534816826982144</v>
      </c>
      <c r="H54" s="42">
        <f t="shared" si="16"/>
        <v>15.906089314227748</v>
      </c>
      <c r="I54" s="42">
        <v>8.9621549999999992</v>
      </c>
      <c r="J54" s="42">
        <v>9.0225950000000008</v>
      </c>
    </row>
    <row r="55" spans="1:10" ht="17.25" customHeight="1" x14ac:dyDescent="0.2">
      <c r="A55" s="26" t="s">
        <v>362</v>
      </c>
      <c r="B55" s="42">
        <f t="shared" ref="B55:H55" si="17">(B25/B$34)*100</f>
        <v>6.2791416976400045</v>
      </c>
      <c r="C55" s="42">
        <f t="shared" si="17"/>
        <v>9.9005673031184074</v>
      </c>
      <c r="D55" s="42">
        <v>10.81955</v>
      </c>
      <c r="E55" s="42">
        <f t="shared" si="17"/>
        <v>11.642366262389526</v>
      </c>
      <c r="F55" s="42">
        <f t="shared" si="17"/>
        <v>7.1898285997938922</v>
      </c>
      <c r="G55" s="42">
        <f t="shared" si="17"/>
        <v>11.298360143593397</v>
      </c>
      <c r="H55" s="42">
        <f t="shared" si="17"/>
        <v>9.0457197257251334</v>
      </c>
      <c r="I55" s="42">
        <v>9.0029959999999996</v>
      </c>
      <c r="J55" s="42">
        <v>11.39068</v>
      </c>
    </row>
    <row r="56" spans="1:10" ht="9" customHeight="1" x14ac:dyDescent="0.2">
      <c r="A56" s="26" t="s">
        <v>239</v>
      </c>
      <c r="B56" s="42">
        <f t="shared" ref="B56:H56" si="18">(B26/B$34)*100</f>
        <v>6.4504389551340235</v>
      </c>
      <c r="C56" s="42">
        <f t="shared" si="18"/>
        <v>0.24658860871549945</v>
      </c>
      <c r="D56" s="42">
        <v>0.213696</v>
      </c>
      <c r="E56" s="42">
        <f t="shared" si="18"/>
        <v>0.40722359162043742</v>
      </c>
      <c r="F56" s="42">
        <f t="shared" si="18"/>
        <v>2.0451717737057837</v>
      </c>
      <c r="G56" s="42">
        <f t="shared" si="18"/>
        <v>0.23868735290391835</v>
      </c>
      <c r="H56" s="42">
        <f t="shared" si="18"/>
        <v>0.11524233506118053</v>
      </c>
      <c r="I56" s="42">
        <v>0.100927</v>
      </c>
      <c r="J56" s="42">
        <v>0.50944199999999995</v>
      </c>
    </row>
    <row r="57" spans="1:10" ht="9" customHeight="1" x14ac:dyDescent="0.2">
      <c r="A57" s="26" t="s">
        <v>226</v>
      </c>
      <c r="B57" s="42">
        <f t="shared" ref="B57:H58" si="19">(B27/B$34)*100</f>
        <v>14.463043160571551</v>
      </c>
      <c r="C57" s="42">
        <f t="shared" si="19"/>
        <v>1.204252586940616</v>
      </c>
      <c r="D57" s="42">
        <v>5.0640859999999996</v>
      </c>
      <c r="E57" s="42">
        <f t="shared" si="19"/>
        <v>4.7531908261223448</v>
      </c>
      <c r="F57" s="42">
        <f t="shared" si="19"/>
        <v>14.872957900562339</v>
      </c>
      <c r="G57" s="42">
        <f t="shared" si="19"/>
        <v>7.1359517824878154</v>
      </c>
      <c r="H57" s="42">
        <f t="shared" si="19"/>
        <v>2.6013191891250562</v>
      </c>
      <c r="I57" s="42">
        <v>1.2672950000000001</v>
      </c>
      <c r="J57" s="42">
        <v>4.3004059999999997</v>
      </c>
    </row>
    <row r="58" spans="1:10" ht="9" customHeight="1" x14ac:dyDescent="0.2">
      <c r="A58" s="26" t="s">
        <v>227</v>
      </c>
      <c r="B58" s="42">
        <f t="shared" ref="B58" si="20">(B28/B$34)*100</f>
        <v>0.31447849632978364</v>
      </c>
      <c r="C58" s="42" t="s">
        <v>387</v>
      </c>
      <c r="D58" s="42" t="s">
        <v>387</v>
      </c>
      <c r="E58" s="42" t="s">
        <v>387</v>
      </c>
      <c r="F58" s="42">
        <f t="shared" si="19"/>
        <v>6.0603334508719416E-2</v>
      </c>
      <c r="G58" s="42" t="s">
        <v>387</v>
      </c>
      <c r="H58" s="42" t="s">
        <v>387</v>
      </c>
      <c r="I58" s="42" t="s">
        <v>387</v>
      </c>
      <c r="J58" s="42" t="s">
        <v>387</v>
      </c>
    </row>
    <row r="59" spans="1:10" ht="17.25" customHeight="1" x14ac:dyDescent="0.2">
      <c r="A59" s="26" t="s">
        <v>246</v>
      </c>
      <c r="B59" s="42">
        <f t="shared" ref="B59:H59" si="21">(B29/B$34)*100</f>
        <v>3.3798221100208892</v>
      </c>
      <c r="C59" s="42">
        <f t="shared" si="21"/>
        <v>1.5697759371327034</v>
      </c>
      <c r="D59" s="42">
        <v>2.2962129999999998</v>
      </c>
      <c r="E59" s="42">
        <f t="shared" si="21"/>
        <v>3.3496458486067735</v>
      </c>
      <c r="F59" s="42">
        <f t="shared" si="21"/>
        <v>3.3664770787666636</v>
      </c>
      <c r="G59" s="42">
        <f t="shared" si="21"/>
        <v>3.0710280605271505</v>
      </c>
      <c r="H59" s="42">
        <f t="shared" si="21"/>
        <v>2.1699403746179464</v>
      </c>
      <c r="I59" s="42">
        <v>1.8129470000000001</v>
      </c>
      <c r="J59" s="42">
        <v>2.2022910000000002</v>
      </c>
    </row>
    <row r="60" spans="1:10" ht="9" customHeight="1" x14ac:dyDescent="0.2">
      <c r="A60" s="26" t="s">
        <v>52</v>
      </c>
      <c r="B60" s="42">
        <f t="shared" ref="B60:H60" si="22">(B30/B$34)*100</f>
        <v>12.133894676306355</v>
      </c>
      <c r="C60" s="42">
        <f t="shared" si="22"/>
        <v>7.1050875965503195</v>
      </c>
      <c r="D60" s="42">
        <v>4.8309369999999996</v>
      </c>
      <c r="E60" s="42">
        <f t="shared" si="22"/>
        <v>5.8254224128475851</v>
      </c>
      <c r="F60" s="42">
        <f t="shared" si="22"/>
        <v>9.1437540010650764</v>
      </c>
      <c r="G60" s="42">
        <f t="shared" si="22"/>
        <v>5.4428526662786965</v>
      </c>
      <c r="H60" s="42">
        <f t="shared" si="22"/>
        <v>4.0959716233475865</v>
      </c>
      <c r="I60" s="42">
        <v>5.7024379999999999</v>
      </c>
      <c r="J60" s="42">
        <v>4.5379759999999996</v>
      </c>
    </row>
    <row r="61" spans="1:10" ht="17.25" customHeight="1" x14ac:dyDescent="0.2">
      <c r="A61" s="26" t="s">
        <v>358</v>
      </c>
      <c r="B61" s="42">
        <f t="shared" ref="B61:H61" si="23">(B31/B$34)*100</f>
        <v>9.4203796442862533</v>
      </c>
      <c r="C61" s="42">
        <f t="shared" si="23"/>
        <v>3.48901016858043</v>
      </c>
      <c r="D61" s="42">
        <v>4.516006</v>
      </c>
      <c r="E61" s="42">
        <f t="shared" si="23"/>
        <v>8.8877351628750052</v>
      </c>
      <c r="F61" s="42">
        <f t="shared" si="23"/>
        <v>9.2280524763028513</v>
      </c>
      <c r="G61" s="42">
        <f t="shared" si="23"/>
        <v>6.2812110382899853</v>
      </c>
      <c r="H61" s="42">
        <f t="shared" si="23"/>
        <v>5.8643127860378099</v>
      </c>
      <c r="I61" s="42">
        <v>9.5254849999999998</v>
      </c>
      <c r="J61" s="42">
        <v>6.1006049999999998</v>
      </c>
    </row>
    <row r="62" spans="1:10" ht="9" customHeight="1" x14ac:dyDescent="0.2">
      <c r="A62" s="26" t="s">
        <v>54</v>
      </c>
      <c r="B62" s="42">
        <v>0.1</v>
      </c>
      <c r="C62" s="42">
        <f t="shared" ref="C62:G62" si="24">(C32/C$34)*100</f>
        <v>0.15149147712122732</v>
      </c>
      <c r="D62" s="42">
        <v>9.1088000000000002E-2</v>
      </c>
      <c r="E62" s="42">
        <f t="shared" si="24"/>
        <v>0.17743648654109254</v>
      </c>
      <c r="F62" s="42">
        <f t="shared" si="24"/>
        <v>0.12470069824358765</v>
      </c>
      <c r="G62" s="42">
        <f t="shared" si="24"/>
        <v>0.16234740344163162</v>
      </c>
      <c r="H62" s="42">
        <v>0.1</v>
      </c>
      <c r="I62" s="42">
        <v>0.169547</v>
      </c>
      <c r="J62" s="42" t="s">
        <v>387</v>
      </c>
    </row>
    <row r="63" spans="1:10" ht="18" customHeight="1" thickBot="1" x14ac:dyDescent="0.25">
      <c r="A63" s="75" t="s">
        <v>47</v>
      </c>
      <c r="B63" s="82">
        <f t="shared" ref="B63:H63" si="25">(B33/B$34)*100</f>
        <v>1.5022679624470254</v>
      </c>
      <c r="C63" s="82">
        <f t="shared" si="25"/>
        <v>1.3782084782965762</v>
      </c>
      <c r="D63" s="82">
        <v>0.69050900000000004</v>
      </c>
      <c r="E63" s="82">
        <f t="shared" si="25"/>
        <v>2.4824150989141667</v>
      </c>
      <c r="F63" s="82">
        <f t="shared" si="25"/>
        <v>1.5088583681196741</v>
      </c>
      <c r="G63" s="82">
        <f t="shared" si="25"/>
        <v>1.5015587065164695</v>
      </c>
      <c r="H63" s="82">
        <f t="shared" si="25"/>
        <v>2.1394044646714647</v>
      </c>
      <c r="I63" s="82">
        <v>2.4822549999999999</v>
      </c>
      <c r="J63" s="82">
        <v>1.098287</v>
      </c>
    </row>
    <row r="64" spans="1:10" ht="9" customHeight="1" x14ac:dyDescent="0.2">
      <c r="A64" s="73" t="s">
        <v>1</v>
      </c>
      <c r="B64" s="84">
        <f t="shared" ref="B64:H64" si="26">(B34/B$34)*100</f>
        <v>100</v>
      </c>
      <c r="C64" s="84">
        <f t="shared" si="26"/>
        <v>100</v>
      </c>
      <c r="D64" s="84">
        <v>100</v>
      </c>
      <c r="E64" s="84">
        <f t="shared" si="26"/>
        <v>100</v>
      </c>
      <c r="F64" s="84">
        <f t="shared" si="26"/>
        <v>100</v>
      </c>
      <c r="G64" s="84">
        <f t="shared" si="26"/>
        <v>100</v>
      </c>
      <c r="H64" s="84">
        <f t="shared" si="26"/>
        <v>100</v>
      </c>
      <c r="I64" s="84">
        <v>100</v>
      </c>
      <c r="J64" s="84">
        <v>100</v>
      </c>
    </row>
    <row r="65" spans="1:10" ht="21.6" customHeight="1" x14ac:dyDescent="0.2">
      <c r="A65" s="475" t="s">
        <v>533</v>
      </c>
      <c r="B65" s="476"/>
      <c r="C65" s="476"/>
      <c r="D65" s="476"/>
      <c r="E65" s="476"/>
      <c r="F65" s="476"/>
      <c r="G65" s="476"/>
      <c r="H65" s="476"/>
      <c r="I65" s="476"/>
      <c r="J65" s="476"/>
    </row>
    <row r="66" spans="1:10" ht="9.75" customHeight="1" x14ac:dyDescent="0.2">
      <c r="A66" s="475" t="s">
        <v>487</v>
      </c>
      <c r="B66" s="476"/>
      <c r="C66" s="476"/>
      <c r="D66" s="476"/>
      <c r="E66" s="476"/>
      <c r="F66" s="476"/>
      <c r="G66" s="476"/>
      <c r="H66" s="476"/>
      <c r="I66" s="476"/>
      <c r="J66" s="476"/>
    </row>
    <row r="67" spans="1:10" ht="15" customHeight="1" x14ac:dyDescent="0.15">
      <c r="A67" s="481"/>
      <c r="B67" s="481"/>
      <c r="C67" s="481"/>
      <c r="D67" s="481"/>
      <c r="E67" s="481"/>
      <c r="F67" s="481"/>
      <c r="G67" s="481"/>
      <c r="H67" s="481"/>
      <c r="I67" s="481"/>
      <c r="J67" s="481"/>
    </row>
    <row r="68" spans="1:10" hidden="1" x14ac:dyDescent="0.2">
      <c r="B68" s="159"/>
      <c r="C68" s="159"/>
      <c r="D68" s="159"/>
      <c r="E68" s="159"/>
      <c r="F68" s="159"/>
      <c r="G68" s="159"/>
      <c r="H68" s="159"/>
      <c r="I68" s="159"/>
      <c r="J68" s="159"/>
    </row>
    <row r="69" spans="1:10" x14ac:dyDescent="0.2">
      <c r="B69" s="159"/>
      <c r="C69" s="150"/>
      <c r="D69" s="150"/>
      <c r="E69" s="159"/>
      <c r="F69" s="159"/>
      <c r="G69" s="159"/>
      <c r="H69" s="159"/>
      <c r="I69" s="159"/>
      <c r="J69" s="159"/>
    </row>
    <row r="70" spans="1:10" x14ac:dyDescent="0.2">
      <c r="B70" s="159"/>
      <c r="C70" s="150"/>
      <c r="D70" s="150"/>
      <c r="E70" s="159"/>
      <c r="F70" s="159"/>
      <c r="G70" s="159"/>
      <c r="H70" s="159"/>
      <c r="I70" s="159"/>
      <c r="J70" s="159"/>
    </row>
    <row r="71" spans="1:10" x14ac:dyDescent="0.2">
      <c r="B71" s="159"/>
      <c r="C71" s="150"/>
      <c r="D71" s="150"/>
      <c r="E71" s="159"/>
      <c r="F71" s="159"/>
      <c r="G71" s="159"/>
      <c r="H71" s="159"/>
      <c r="I71" s="159"/>
      <c r="J71" s="159"/>
    </row>
    <row r="72" spans="1:10" x14ac:dyDescent="0.2">
      <c r="B72" s="159"/>
      <c r="C72" s="150"/>
      <c r="D72" s="150"/>
      <c r="E72" s="159"/>
      <c r="F72" s="159"/>
      <c r="G72" s="159"/>
      <c r="H72" s="159"/>
      <c r="I72" s="159"/>
      <c r="J72" s="159"/>
    </row>
    <row r="73" spans="1:10" x14ac:dyDescent="0.2">
      <c r="B73" s="159"/>
      <c r="C73" s="150"/>
      <c r="D73" s="150"/>
      <c r="E73" s="159"/>
      <c r="F73" s="159"/>
      <c r="G73" s="159"/>
      <c r="H73" s="159"/>
      <c r="I73" s="159"/>
      <c r="J73" s="159"/>
    </row>
    <row r="74" spans="1:10" x14ac:dyDescent="0.2">
      <c r="B74" s="159"/>
      <c r="C74" s="150"/>
      <c r="D74" s="150"/>
      <c r="E74" s="159"/>
      <c r="F74" s="159"/>
      <c r="G74" s="159"/>
      <c r="H74" s="159"/>
      <c r="I74" s="159"/>
      <c r="J74" s="159"/>
    </row>
    <row r="75" spans="1:10" x14ac:dyDescent="0.2">
      <c r="B75" s="159"/>
      <c r="C75" s="150"/>
      <c r="D75" s="150"/>
      <c r="E75" s="159"/>
      <c r="F75" s="159"/>
      <c r="G75" s="159"/>
      <c r="H75" s="159"/>
      <c r="I75" s="159"/>
      <c r="J75" s="159"/>
    </row>
    <row r="76" spans="1:10" x14ac:dyDescent="0.2">
      <c r="B76" s="159"/>
      <c r="C76" s="150"/>
      <c r="D76" s="150"/>
      <c r="E76" s="159"/>
      <c r="F76" s="159"/>
      <c r="G76" s="159"/>
      <c r="H76" s="159"/>
      <c r="I76" s="159"/>
      <c r="J76" s="159"/>
    </row>
    <row r="77" spans="1:10" x14ac:dyDescent="0.2">
      <c r="B77" s="159"/>
      <c r="C77" s="150"/>
      <c r="D77" s="150"/>
      <c r="E77" s="159"/>
      <c r="F77" s="159"/>
      <c r="G77" s="159"/>
      <c r="H77" s="159"/>
      <c r="I77" s="159"/>
      <c r="J77" s="159"/>
    </row>
    <row r="78" spans="1:10" x14ac:dyDescent="0.2">
      <c r="B78" s="159"/>
      <c r="C78" s="150"/>
      <c r="D78" s="150"/>
      <c r="E78" s="159"/>
      <c r="F78" s="159"/>
      <c r="G78" s="159"/>
      <c r="H78" s="159"/>
      <c r="I78" s="159"/>
      <c r="J78" s="159"/>
    </row>
    <row r="79" spans="1:10" x14ac:dyDescent="0.2">
      <c r="B79" s="159"/>
      <c r="C79" s="150"/>
      <c r="D79" s="150"/>
      <c r="E79" s="159"/>
      <c r="F79" s="159"/>
      <c r="G79" s="159"/>
      <c r="H79" s="159"/>
      <c r="I79" s="159"/>
      <c r="J79" s="159"/>
    </row>
    <row r="80" spans="1:10" x14ac:dyDescent="0.2">
      <c r="B80" s="159"/>
      <c r="C80" s="150"/>
      <c r="D80" s="150"/>
      <c r="E80" s="159"/>
      <c r="F80" s="159"/>
      <c r="G80" s="159"/>
      <c r="H80" s="159"/>
      <c r="I80" s="159"/>
      <c r="J80" s="159"/>
    </row>
    <row r="81" spans="2:11" x14ac:dyDescent="0.2">
      <c r="B81" s="159"/>
      <c r="C81" s="150"/>
      <c r="D81" s="150"/>
      <c r="E81" s="159"/>
      <c r="F81" s="159"/>
      <c r="G81" s="159"/>
      <c r="H81" s="159"/>
      <c r="I81" s="159"/>
      <c r="J81" s="159"/>
    </row>
    <row r="82" spans="2:11" x14ac:dyDescent="0.2">
      <c r="B82" s="159"/>
      <c r="C82" s="150"/>
      <c r="D82" s="150"/>
      <c r="E82" s="159"/>
      <c r="F82" s="159"/>
      <c r="G82" s="159"/>
      <c r="H82" s="159"/>
      <c r="I82" s="159"/>
      <c r="J82" s="159"/>
    </row>
    <row r="83" spans="2:11" x14ac:dyDescent="0.2">
      <c r="B83" s="159"/>
      <c r="C83" s="150"/>
      <c r="D83" s="150"/>
      <c r="E83" s="159"/>
      <c r="F83" s="159"/>
      <c r="G83" s="159"/>
      <c r="H83" s="159"/>
      <c r="I83" s="159"/>
      <c r="J83" s="159"/>
    </row>
    <row r="84" spans="2:11" x14ac:dyDescent="0.2">
      <c r="B84" s="159"/>
      <c r="C84" s="150"/>
      <c r="D84" s="150"/>
      <c r="E84" s="159"/>
      <c r="F84" s="159"/>
      <c r="G84" s="159"/>
      <c r="H84" s="159"/>
      <c r="I84" s="159"/>
      <c r="J84" s="159"/>
    </row>
    <row r="85" spans="2:11" x14ac:dyDescent="0.2">
      <c r="B85" s="159"/>
      <c r="C85" s="150"/>
      <c r="D85" s="150"/>
      <c r="E85" s="159"/>
      <c r="F85" s="159"/>
      <c r="G85" s="159"/>
      <c r="H85" s="159"/>
      <c r="I85" s="159"/>
      <c r="J85" s="159"/>
    </row>
    <row r="86" spans="2:11" x14ac:dyDescent="0.2">
      <c r="B86" s="159"/>
      <c r="C86" s="150"/>
      <c r="D86" s="150"/>
      <c r="E86" s="159"/>
      <c r="F86" s="159"/>
      <c r="G86" s="159"/>
      <c r="H86" s="159"/>
      <c r="I86" s="159"/>
      <c r="J86" s="159"/>
    </row>
    <row r="87" spans="2:11" x14ac:dyDescent="0.2">
      <c r="B87" s="159"/>
      <c r="C87" s="150"/>
      <c r="D87" s="150"/>
      <c r="E87" s="159"/>
      <c r="F87" s="159"/>
      <c r="G87" s="159"/>
      <c r="H87" s="159"/>
      <c r="I87" s="159"/>
      <c r="J87" s="159"/>
    </row>
    <row r="88" spans="2:11" x14ac:dyDescent="0.2">
      <c r="B88" s="159"/>
      <c r="C88" s="150"/>
      <c r="D88" s="150"/>
      <c r="E88" s="159"/>
      <c r="F88" s="159"/>
      <c r="G88" s="159"/>
      <c r="H88" s="159"/>
      <c r="I88" s="159"/>
      <c r="J88" s="159"/>
    </row>
    <row r="89" spans="2:11" x14ac:dyDescent="0.2">
      <c r="B89" s="159"/>
      <c r="C89" s="150"/>
      <c r="D89" s="150"/>
      <c r="E89" s="159"/>
      <c r="F89" s="159"/>
      <c r="G89" s="159"/>
      <c r="H89" s="159"/>
      <c r="I89" s="159"/>
      <c r="J89" s="159"/>
    </row>
    <row r="90" spans="2:11" x14ac:dyDescent="0.2">
      <c r="B90" s="159"/>
      <c r="C90" s="150"/>
      <c r="D90" s="150"/>
      <c r="E90" s="159"/>
      <c r="F90" s="159"/>
      <c r="G90" s="159"/>
      <c r="H90" s="159"/>
      <c r="I90" s="159"/>
      <c r="J90" s="159"/>
    </row>
    <row r="91" spans="2:11" x14ac:dyDescent="0.2">
      <c r="B91" s="159"/>
      <c r="C91" s="150"/>
      <c r="D91" s="150"/>
      <c r="E91" s="159"/>
      <c r="F91" s="159"/>
      <c r="G91" s="159"/>
      <c r="H91" s="159"/>
      <c r="I91" s="159"/>
      <c r="J91" s="159"/>
    </row>
    <row r="92" spans="2:11" x14ac:dyDescent="0.2">
      <c r="B92" s="159"/>
      <c r="C92" s="150"/>
      <c r="D92" s="150"/>
      <c r="E92" s="159"/>
      <c r="F92" s="159"/>
      <c r="G92" s="159"/>
      <c r="H92" s="159"/>
      <c r="I92" s="159"/>
      <c r="J92" s="159"/>
      <c r="K92" s="131"/>
    </row>
    <row r="93" spans="2:11" x14ac:dyDescent="0.2">
      <c r="B93" s="159"/>
      <c r="C93" s="150"/>
      <c r="D93" s="150"/>
      <c r="E93" s="159"/>
      <c r="F93" s="159"/>
      <c r="G93" s="159"/>
      <c r="H93" s="159"/>
      <c r="I93" s="159"/>
      <c r="J93" s="159"/>
      <c r="K93" s="131"/>
    </row>
    <row r="94" spans="2:11" x14ac:dyDescent="0.2">
      <c r="B94" s="159"/>
      <c r="C94" s="150"/>
      <c r="D94" s="150"/>
      <c r="E94" s="159"/>
      <c r="F94" s="159"/>
      <c r="G94" s="159"/>
      <c r="H94" s="159"/>
      <c r="I94" s="159"/>
      <c r="J94" s="159"/>
      <c r="K94" s="131"/>
    </row>
    <row r="95" spans="2:11" x14ac:dyDescent="0.2">
      <c r="B95" s="159"/>
      <c r="C95" s="150"/>
      <c r="D95" s="150"/>
      <c r="E95" s="159"/>
      <c r="F95" s="159"/>
      <c r="G95" s="159"/>
      <c r="H95" s="159"/>
      <c r="I95" s="159"/>
      <c r="J95" s="159"/>
      <c r="K95" s="131"/>
    </row>
    <row r="96" spans="2:11" x14ac:dyDescent="0.2">
      <c r="E96" s="32"/>
      <c r="G96" s="126"/>
      <c r="K96" s="131"/>
    </row>
    <row r="97" spans="2:11" x14ac:dyDescent="0.2">
      <c r="B97" s="131"/>
      <c r="C97" s="131"/>
      <c r="D97" s="131"/>
      <c r="E97" s="32"/>
      <c r="F97" s="131"/>
      <c r="G97" s="131"/>
      <c r="H97" s="131"/>
      <c r="I97" s="131"/>
      <c r="J97" s="131"/>
      <c r="K97" s="131"/>
    </row>
    <row r="98" spans="2:11" x14ac:dyDescent="0.2">
      <c r="B98" s="131"/>
      <c r="C98" s="131"/>
      <c r="D98" s="131"/>
      <c r="E98" s="32"/>
      <c r="F98" s="131"/>
      <c r="G98" s="131"/>
      <c r="H98" s="131"/>
      <c r="I98" s="131"/>
      <c r="J98" s="131"/>
      <c r="K98" s="131"/>
    </row>
    <row r="99" spans="2:11" x14ac:dyDescent="0.2">
      <c r="B99" s="131"/>
      <c r="C99" s="131"/>
      <c r="D99" s="131"/>
      <c r="E99" s="32"/>
      <c r="F99" s="131"/>
      <c r="G99" s="131"/>
      <c r="H99" s="131"/>
      <c r="I99" s="131"/>
      <c r="J99" s="131"/>
      <c r="K99" s="131"/>
    </row>
    <row r="100" spans="2:11" x14ac:dyDescent="0.2">
      <c r="B100" s="131"/>
      <c r="C100" s="131"/>
      <c r="D100" s="131"/>
      <c r="E100" s="32"/>
      <c r="F100" s="131"/>
      <c r="G100" s="131"/>
      <c r="H100" s="131"/>
      <c r="I100" s="131"/>
      <c r="J100" s="131"/>
      <c r="K100" s="131"/>
    </row>
    <row r="101" spans="2:11" x14ac:dyDescent="0.2">
      <c r="B101" s="131"/>
      <c r="C101" s="131"/>
      <c r="D101" s="131"/>
      <c r="E101" s="32"/>
      <c r="F101" s="131"/>
      <c r="G101" s="131"/>
      <c r="H101" s="131"/>
      <c r="I101" s="131"/>
      <c r="J101" s="131"/>
      <c r="K101" s="131"/>
    </row>
    <row r="102" spans="2:11" x14ac:dyDescent="0.2">
      <c r="B102" s="131"/>
      <c r="C102" s="131"/>
      <c r="D102" s="131"/>
      <c r="E102" s="32"/>
      <c r="F102" s="131"/>
      <c r="G102" s="131"/>
      <c r="H102" s="131"/>
      <c r="I102" s="131"/>
      <c r="J102" s="131"/>
      <c r="K102" s="131"/>
    </row>
    <row r="103" spans="2:11" x14ac:dyDescent="0.2">
      <c r="B103" s="131"/>
      <c r="C103" s="131"/>
      <c r="D103" s="131"/>
      <c r="E103" s="32"/>
      <c r="F103" s="131"/>
      <c r="G103" s="131"/>
      <c r="H103" s="131"/>
      <c r="I103" s="131"/>
      <c r="J103" s="131"/>
      <c r="K103" s="131"/>
    </row>
    <row r="104" spans="2:11" x14ac:dyDescent="0.2">
      <c r="B104" s="131"/>
      <c r="C104" s="131"/>
      <c r="D104" s="131"/>
      <c r="E104" s="32"/>
      <c r="F104" s="131"/>
      <c r="G104" s="131"/>
      <c r="H104" s="131"/>
      <c r="I104" s="131"/>
      <c r="J104" s="131"/>
      <c r="K104" s="131"/>
    </row>
    <row r="105" spans="2:11" x14ac:dyDescent="0.2">
      <c r="B105" s="131"/>
      <c r="C105" s="131"/>
      <c r="D105" s="131"/>
      <c r="E105" s="32"/>
      <c r="F105" s="131"/>
      <c r="G105" s="131"/>
      <c r="H105" s="131"/>
      <c r="I105" s="131"/>
      <c r="J105" s="131"/>
      <c r="K105" s="131"/>
    </row>
    <row r="106" spans="2:11" x14ac:dyDescent="0.2">
      <c r="B106" s="131"/>
      <c r="C106" s="131"/>
      <c r="D106" s="131"/>
      <c r="E106" s="32"/>
      <c r="F106" s="131"/>
      <c r="G106" s="131"/>
      <c r="H106" s="131"/>
      <c r="I106" s="131"/>
      <c r="J106" s="131"/>
      <c r="K106" s="131"/>
    </row>
    <row r="107" spans="2:11" x14ac:dyDescent="0.2">
      <c r="B107" s="131"/>
      <c r="C107" s="131"/>
      <c r="D107" s="131"/>
      <c r="E107" s="32"/>
      <c r="F107" s="131"/>
      <c r="G107" s="131"/>
      <c r="H107" s="131"/>
      <c r="I107" s="131"/>
      <c r="J107" s="131"/>
      <c r="K107" s="131"/>
    </row>
    <row r="108" spans="2:11" x14ac:dyDescent="0.2">
      <c r="B108" s="131"/>
      <c r="C108" s="131"/>
      <c r="D108" s="131"/>
      <c r="E108" s="32"/>
      <c r="F108" s="131"/>
      <c r="G108" s="131"/>
      <c r="H108" s="131"/>
      <c r="I108" s="131"/>
      <c r="J108" s="131"/>
      <c r="K108" s="131"/>
    </row>
    <row r="109" spans="2:11" x14ac:dyDescent="0.2">
      <c r="B109" s="131"/>
      <c r="C109" s="131"/>
      <c r="D109" s="131"/>
      <c r="E109" s="32"/>
      <c r="F109" s="131"/>
      <c r="G109" s="131"/>
      <c r="H109" s="131"/>
      <c r="I109" s="131"/>
      <c r="J109" s="131"/>
      <c r="K109" s="131"/>
    </row>
    <row r="110" spans="2:11" x14ac:dyDescent="0.2">
      <c r="B110" s="131"/>
      <c r="C110" s="131"/>
      <c r="D110" s="131"/>
      <c r="E110" s="32"/>
      <c r="F110" s="131"/>
      <c r="G110" s="131"/>
      <c r="H110" s="131"/>
      <c r="I110" s="131"/>
      <c r="J110" s="131"/>
      <c r="K110" s="131"/>
    </row>
    <row r="111" spans="2:11" x14ac:dyDescent="0.2">
      <c r="B111" s="131"/>
      <c r="C111" s="131"/>
      <c r="D111" s="131"/>
      <c r="E111" s="32"/>
      <c r="F111" s="131"/>
      <c r="G111" s="131"/>
      <c r="H111" s="131"/>
      <c r="I111" s="131"/>
      <c r="J111" s="131"/>
      <c r="K111" s="131"/>
    </row>
    <row r="112" spans="2:11" x14ac:dyDescent="0.2">
      <c r="B112" s="131"/>
      <c r="C112" s="131"/>
      <c r="D112" s="131"/>
      <c r="E112" s="32"/>
      <c r="F112" s="131"/>
      <c r="G112" s="131"/>
      <c r="H112" s="131"/>
      <c r="I112" s="131"/>
      <c r="J112" s="131"/>
      <c r="K112" s="131"/>
    </row>
    <row r="113" spans="2:11" x14ac:dyDescent="0.2">
      <c r="B113" s="131"/>
      <c r="C113" s="131"/>
      <c r="D113" s="131"/>
      <c r="E113" s="32"/>
      <c r="F113" s="131"/>
      <c r="G113" s="131"/>
      <c r="H113" s="131"/>
      <c r="I113" s="131"/>
      <c r="J113" s="131"/>
      <c r="K113" s="131"/>
    </row>
    <row r="114" spans="2:11" x14ac:dyDescent="0.2">
      <c r="B114" s="131"/>
      <c r="C114" s="131"/>
      <c r="D114" s="131"/>
      <c r="E114" s="32"/>
      <c r="F114" s="131"/>
      <c r="G114" s="131"/>
      <c r="H114" s="131"/>
      <c r="I114" s="131"/>
      <c r="J114" s="131"/>
      <c r="K114" s="131"/>
    </row>
    <row r="115" spans="2:11" x14ac:dyDescent="0.2">
      <c r="B115" s="131"/>
      <c r="C115" s="131"/>
      <c r="D115" s="131"/>
      <c r="E115" s="32"/>
      <c r="F115" s="131"/>
      <c r="G115" s="131"/>
      <c r="H115" s="131"/>
      <c r="I115" s="131"/>
      <c r="J115" s="131"/>
      <c r="K115" s="131"/>
    </row>
    <row r="116" spans="2:11" x14ac:dyDescent="0.2">
      <c r="B116" s="131"/>
      <c r="C116" s="131"/>
      <c r="D116" s="131"/>
      <c r="E116" s="32"/>
      <c r="F116" s="131"/>
      <c r="G116" s="131"/>
      <c r="H116" s="131"/>
      <c r="I116" s="131"/>
      <c r="J116" s="131"/>
      <c r="K116" s="131"/>
    </row>
    <row r="117" spans="2:11" x14ac:dyDescent="0.2">
      <c r="B117" s="131"/>
      <c r="C117" s="131"/>
      <c r="D117" s="131"/>
      <c r="E117" s="32"/>
      <c r="F117" s="131"/>
      <c r="G117" s="131"/>
      <c r="H117" s="131"/>
      <c r="I117" s="131"/>
      <c r="J117" s="131"/>
      <c r="K117" s="131"/>
    </row>
    <row r="118" spans="2:11" x14ac:dyDescent="0.2">
      <c r="B118" s="131"/>
      <c r="C118" s="131"/>
      <c r="D118" s="131"/>
      <c r="E118" s="32"/>
      <c r="F118" s="131"/>
      <c r="G118" s="131"/>
      <c r="H118" s="131"/>
      <c r="I118" s="131"/>
      <c r="J118" s="131"/>
      <c r="K118" s="131"/>
    </row>
    <row r="119" spans="2:11" x14ac:dyDescent="0.2">
      <c r="B119" s="131"/>
      <c r="C119" s="131"/>
      <c r="D119" s="131"/>
      <c r="E119" s="32"/>
      <c r="F119" s="131"/>
      <c r="G119" s="131"/>
      <c r="H119" s="131"/>
      <c r="I119" s="131"/>
      <c r="J119" s="131"/>
    </row>
    <row r="120" spans="2:11" x14ac:dyDescent="0.2">
      <c r="B120" s="131"/>
      <c r="C120" s="131"/>
      <c r="D120" s="131"/>
      <c r="E120" s="32"/>
      <c r="F120" s="131"/>
      <c r="G120" s="131"/>
      <c r="H120" s="131"/>
      <c r="I120" s="131"/>
      <c r="J120" s="131"/>
    </row>
    <row r="121" spans="2:11" x14ac:dyDescent="0.2">
      <c r="B121" s="131"/>
      <c r="C121" s="131"/>
      <c r="D121" s="131"/>
      <c r="E121" s="32"/>
      <c r="F121" s="131"/>
      <c r="G121" s="131"/>
      <c r="H121" s="131"/>
      <c r="I121" s="131"/>
      <c r="J121" s="131"/>
    </row>
    <row r="122" spans="2:11" x14ac:dyDescent="0.2">
      <c r="B122" s="131"/>
      <c r="C122" s="131"/>
      <c r="D122" s="131"/>
      <c r="E122" s="32"/>
      <c r="F122" s="131"/>
      <c r="G122" s="131"/>
      <c r="H122" s="131"/>
      <c r="I122" s="131"/>
      <c r="J122" s="131"/>
    </row>
    <row r="123" spans="2:11" x14ac:dyDescent="0.2">
      <c r="B123" s="131"/>
      <c r="C123" s="131"/>
      <c r="D123" s="131"/>
      <c r="E123" s="32"/>
      <c r="F123" s="131"/>
      <c r="G123" s="131"/>
      <c r="H123" s="131"/>
      <c r="I123" s="131"/>
      <c r="J123" s="131"/>
    </row>
    <row r="124" spans="2:11" x14ac:dyDescent="0.2">
      <c r="E124" s="32"/>
      <c r="G124" s="126"/>
    </row>
  </sheetData>
  <mergeCells count="9">
    <mergeCell ref="B6:J6"/>
    <mergeCell ref="A67:J67"/>
    <mergeCell ref="A66:J66"/>
    <mergeCell ref="A65:J65"/>
    <mergeCell ref="A1:J1"/>
    <mergeCell ref="A2:J2"/>
    <mergeCell ref="A3:J3"/>
    <mergeCell ref="A5:J5"/>
    <mergeCell ref="A4:J4"/>
  </mergeCells>
  <phoneticPr fontId="6" type="noConversion"/>
  <pageMargins left="1.05" right="1.05" top="0.5" bottom="0.25" header="0" footer="0"/>
  <pageSetup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P42"/>
  <sheetViews>
    <sheetView showGridLines="0" view="pageLayout" zoomScale="160" zoomScaleNormal="100" zoomScaleSheetLayoutView="100" zoomScalePageLayoutView="160" workbookViewId="0">
      <selection sqref="A1:D1"/>
    </sheetView>
  </sheetViews>
  <sheetFormatPr defaultRowHeight="8.25" x14ac:dyDescent="0.2"/>
  <cols>
    <col min="1" max="1" width="32.7109375" style="368" customWidth="1"/>
    <col min="2" max="2" width="12" style="368" customWidth="1"/>
    <col min="3" max="3" width="10.85546875" style="368" customWidth="1"/>
    <col min="4" max="4" width="11.5703125" style="368" customWidth="1"/>
    <col min="5" max="6" width="9.140625" style="368"/>
    <col min="7" max="7" width="17.42578125" style="368" bestFit="1" customWidth="1"/>
    <col min="8" max="8" width="10.140625" style="368" bestFit="1" customWidth="1"/>
    <col min="9" max="16384" width="9.140625" style="368"/>
  </cols>
  <sheetData>
    <row r="1" spans="1:16" ht="10.5" customHeight="1" x14ac:dyDescent="0.2">
      <c r="A1" s="495" t="s">
        <v>598</v>
      </c>
      <c r="B1" s="495"/>
      <c r="C1" s="495"/>
      <c r="D1" s="495"/>
    </row>
    <row r="2" spans="1:16" ht="18.75" customHeight="1" x14ac:dyDescent="0.2">
      <c r="A2" s="483" t="s">
        <v>420</v>
      </c>
      <c r="B2" s="483"/>
      <c r="C2" s="483"/>
      <c r="D2" s="483"/>
    </row>
    <row r="3" spans="1:16" ht="18" customHeight="1" x14ac:dyDescent="0.2">
      <c r="A3" s="479" t="s">
        <v>561</v>
      </c>
      <c r="B3" s="479"/>
      <c r="C3" s="479"/>
      <c r="D3" s="479"/>
      <c r="E3" s="373"/>
    </row>
    <row r="4" spans="1:16" ht="7.5" customHeight="1" x14ac:dyDescent="0.2">
      <c r="A4" s="477"/>
      <c r="B4" s="477"/>
      <c r="C4" s="477"/>
      <c r="D4" s="477"/>
      <c r="E4" s="154"/>
    </row>
    <row r="5" spans="1:16" ht="18" customHeight="1" x14ac:dyDescent="0.2">
      <c r="A5" s="486" t="s">
        <v>446</v>
      </c>
      <c r="B5" s="487"/>
      <c r="C5" s="487"/>
      <c r="D5" s="487"/>
      <c r="E5" s="363"/>
    </row>
    <row r="6" spans="1:16" ht="18.75" customHeight="1" x14ac:dyDescent="0.15">
      <c r="A6" s="2" t="s">
        <v>43</v>
      </c>
      <c r="B6" s="367" t="s">
        <v>521</v>
      </c>
      <c r="C6" s="367" t="s">
        <v>3</v>
      </c>
      <c r="D6" s="367" t="s">
        <v>64</v>
      </c>
      <c r="E6" s="139"/>
    </row>
    <row r="7" spans="1:16" ht="9.1999999999999993" customHeight="1" x14ac:dyDescent="0.2">
      <c r="A7" s="184" t="s">
        <v>248</v>
      </c>
      <c r="B7" s="410">
        <f>'26.Det.Industry- Nativity'!B8+'26.Det.Industry- Nativity'!B9</f>
        <v>2942929</v>
      </c>
      <c r="C7" s="410">
        <f>'26.Det.Industry- Nativity'!C8+'26.Det.Industry- Nativity'!C9</f>
        <v>855966</v>
      </c>
      <c r="D7" s="410">
        <f>'26.Det.Industry- Nativity'!D8+'26.Det.Industry- Nativity'!D9</f>
        <v>3798895</v>
      </c>
      <c r="E7" s="131"/>
      <c r="G7" s="326"/>
      <c r="H7" s="326"/>
      <c r="I7" s="326"/>
      <c r="J7" s="326"/>
      <c r="K7" s="326"/>
      <c r="L7" s="326"/>
      <c r="M7" s="326"/>
      <c r="N7" s="326"/>
      <c r="O7" s="326"/>
      <c r="P7" s="326"/>
    </row>
    <row r="8" spans="1:16" ht="9.1999999999999993" customHeight="1" x14ac:dyDescent="0.2">
      <c r="A8" s="184" t="s">
        <v>26</v>
      </c>
      <c r="B8" s="410">
        <f>'26.Det.Industry- Nativity'!B10</f>
        <v>1360820</v>
      </c>
      <c r="C8" s="410">
        <f>'26.Det.Industry- Nativity'!C10</f>
        <v>108903</v>
      </c>
      <c r="D8" s="410">
        <f>'26.Det.Industry- Nativity'!D10</f>
        <v>1469723</v>
      </c>
      <c r="E8" s="131"/>
      <c r="G8" s="326"/>
      <c r="H8" s="326"/>
      <c r="I8" s="326"/>
      <c r="J8" s="326"/>
      <c r="K8" s="326"/>
      <c r="L8" s="326"/>
      <c r="M8" s="326"/>
      <c r="N8" s="326"/>
      <c r="O8" s="326"/>
      <c r="P8" s="326"/>
    </row>
    <row r="9" spans="1:16" ht="9.1999999999999993" customHeight="1" x14ac:dyDescent="0.2">
      <c r="A9" s="184" t="s">
        <v>27</v>
      </c>
      <c r="B9" s="410">
        <f>'26.Det.Industry- Nativity'!B11</f>
        <v>9231001</v>
      </c>
      <c r="C9" s="410">
        <f>'26.Det.Industry- Nativity'!C11</f>
        <v>2457550</v>
      </c>
      <c r="D9" s="410">
        <f>'26.Det.Industry- Nativity'!D11</f>
        <v>11688551</v>
      </c>
      <c r="E9" s="131"/>
      <c r="G9" s="326"/>
      <c r="H9" s="326"/>
      <c r="I9" s="326"/>
      <c r="J9" s="326"/>
      <c r="K9" s="326"/>
      <c r="L9" s="326"/>
      <c r="M9" s="326"/>
      <c r="N9" s="326"/>
      <c r="O9" s="326"/>
      <c r="P9" s="326"/>
    </row>
    <row r="10" spans="1:16" ht="9.1999999999999993" customHeight="1" x14ac:dyDescent="0.2">
      <c r="A10" s="184" t="s">
        <v>217</v>
      </c>
      <c r="B10" s="410">
        <f>'26.Det.Industry- Nativity'!B12+'26.Det.Industry- Nativity'!B13</f>
        <v>15359449</v>
      </c>
      <c r="C10" s="410">
        <f>'26.Det.Industry- Nativity'!C12+'26.Det.Industry- Nativity'!C13</f>
        <v>3373481</v>
      </c>
      <c r="D10" s="410">
        <f>'26.Det.Industry- Nativity'!D12+'26.Det.Industry- Nativity'!D13</f>
        <v>18732930</v>
      </c>
      <c r="E10" s="131"/>
      <c r="G10" s="326"/>
      <c r="H10" s="326"/>
      <c r="I10" s="326"/>
      <c r="J10" s="326"/>
      <c r="K10" s="326"/>
      <c r="L10" s="326"/>
      <c r="M10" s="326"/>
      <c r="N10" s="326"/>
      <c r="O10" s="326"/>
      <c r="P10" s="326"/>
    </row>
    <row r="11" spans="1:16" ht="9.1999999999999993" customHeight="1" x14ac:dyDescent="0.2">
      <c r="A11" s="184" t="s">
        <v>559</v>
      </c>
      <c r="B11" s="410">
        <f>'26.Det.Industry- Nativity'!B14+'26.Det.Industry- Nativity'!B15+'26.Det.Industry- Nativity'!B16</f>
        <v>29032080</v>
      </c>
      <c r="C11" s="410">
        <f>'26.Det.Industry- Nativity'!C14+'26.Det.Industry- Nativity'!C15+'26.Det.Industry- Nativity'!C16</f>
        <v>4888361</v>
      </c>
      <c r="D11" s="410">
        <f>'26.Det.Industry- Nativity'!D14+'26.Det.Industry- Nativity'!D15+'26.Det.Industry- Nativity'!D16</f>
        <v>33920441</v>
      </c>
      <c r="E11" s="131"/>
      <c r="G11" s="326"/>
      <c r="H11" s="326"/>
      <c r="I11" s="326"/>
      <c r="J11" s="326"/>
      <c r="K11" s="326"/>
      <c r="L11" s="326"/>
      <c r="M11" s="326"/>
      <c r="N11" s="326"/>
      <c r="O11" s="326"/>
      <c r="P11" s="326"/>
    </row>
    <row r="12" spans="1:16" ht="9.1999999999999993" customHeight="1" x14ac:dyDescent="0.2">
      <c r="A12" s="184" t="s">
        <v>218</v>
      </c>
      <c r="B12" s="410">
        <f>'26.Det.Industry- Nativity'!B17</f>
        <v>3351527</v>
      </c>
      <c r="C12" s="410">
        <f>'26.Det.Industry- Nativity'!C17</f>
        <v>448279</v>
      </c>
      <c r="D12" s="410">
        <f>'26.Det.Industry- Nativity'!D17</f>
        <v>3799806</v>
      </c>
      <c r="E12" s="131"/>
      <c r="G12" s="326"/>
      <c r="H12" s="326"/>
      <c r="I12" s="326"/>
      <c r="J12" s="326"/>
      <c r="K12" s="326"/>
      <c r="L12" s="326"/>
      <c r="M12" s="326"/>
      <c r="N12" s="326"/>
      <c r="O12" s="326"/>
      <c r="P12" s="326"/>
    </row>
    <row r="13" spans="1:16" ht="9.1999999999999993" customHeight="1" x14ac:dyDescent="0.2">
      <c r="A13" s="184" t="s">
        <v>219</v>
      </c>
      <c r="B13" s="410">
        <f>'26.Det.Industry- Nativity'!B18</f>
        <v>9847831</v>
      </c>
      <c r="C13" s="410">
        <f>'26.Det.Industry- Nativity'!C18</f>
        <v>1509254</v>
      </c>
      <c r="D13" s="410">
        <f>'26.Det.Industry- Nativity'!D18</f>
        <v>11357085</v>
      </c>
      <c r="E13" s="131"/>
      <c r="G13" s="326"/>
      <c r="H13" s="326"/>
      <c r="I13" s="326"/>
      <c r="J13" s="326"/>
      <c r="K13" s="326"/>
      <c r="L13" s="326"/>
      <c r="M13" s="326"/>
      <c r="N13" s="326"/>
      <c r="O13" s="326"/>
      <c r="P13" s="326"/>
    </row>
    <row r="14" spans="1:16" ht="9.1999999999999993" customHeight="1" x14ac:dyDescent="0.2">
      <c r="A14" s="184" t="s">
        <v>220</v>
      </c>
      <c r="B14" s="410">
        <f>'26.Det.Industry- Nativity'!B19</f>
        <v>16587610</v>
      </c>
      <c r="C14" s="410">
        <f>'26.Det.Industry- Nativity'!C19</f>
        <v>3721559</v>
      </c>
      <c r="D14" s="410">
        <f>'26.Det.Industry- Nativity'!D19</f>
        <v>20309169</v>
      </c>
      <c r="E14" s="131"/>
      <c r="G14" s="326"/>
      <c r="H14" s="326"/>
      <c r="I14" s="326"/>
      <c r="J14" s="326"/>
      <c r="K14" s="326"/>
      <c r="L14" s="326"/>
      <c r="M14" s="326"/>
      <c r="N14" s="326"/>
      <c r="O14" s="326"/>
      <c r="P14" s="326"/>
    </row>
    <row r="15" spans="1:16" ht="9.1999999999999993" customHeight="1" x14ac:dyDescent="0.2">
      <c r="A15" s="184" t="s">
        <v>221</v>
      </c>
      <c r="B15" s="410">
        <f>'26.Det.Industry- Nativity'!B20</f>
        <v>35574725</v>
      </c>
      <c r="C15" s="410">
        <f>'26.Det.Industry- Nativity'!C20</f>
        <v>5476805</v>
      </c>
      <c r="D15" s="410">
        <f>'26.Det.Industry- Nativity'!D20</f>
        <v>41051530</v>
      </c>
      <c r="E15" s="131"/>
      <c r="G15" s="326"/>
      <c r="H15" s="326"/>
      <c r="I15" s="326"/>
      <c r="J15" s="326"/>
      <c r="K15" s="326"/>
      <c r="L15" s="326"/>
      <c r="M15" s="326"/>
      <c r="N15" s="326"/>
      <c r="O15" s="326"/>
      <c r="P15" s="326"/>
    </row>
    <row r="16" spans="1:16" ht="9.1999999999999993" customHeight="1" x14ac:dyDescent="0.2">
      <c r="A16" s="184" t="s">
        <v>360</v>
      </c>
      <c r="B16" s="410">
        <f>'26.Det.Industry- Nativity'!B21</f>
        <v>15758985</v>
      </c>
      <c r="C16" s="410">
        <f>'26.Det.Industry- Nativity'!C21</f>
        <v>3557587</v>
      </c>
      <c r="D16" s="410">
        <f>'26.Det.Industry- Nativity'!D21</f>
        <v>19316572</v>
      </c>
      <c r="E16" s="131"/>
      <c r="G16" s="326"/>
      <c r="H16" s="326"/>
      <c r="I16" s="326"/>
      <c r="J16" s="326"/>
      <c r="K16" s="326"/>
      <c r="L16" s="326"/>
      <c r="M16" s="326"/>
      <c r="N16" s="326"/>
      <c r="O16" s="326"/>
      <c r="P16" s="326"/>
    </row>
    <row r="17" spans="1:16" ht="9.1999999999999993" customHeight="1" x14ac:dyDescent="0.2">
      <c r="A17" s="184" t="s">
        <v>222</v>
      </c>
      <c r="B17" s="410">
        <f>'26.Det.Industry- Nativity'!B22</f>
        <v>7322301</v>
      </c>
      <c r="C17" s="410">
        <f>'26.Det.Industry- Nativity'!C22</f>
        <v>1919981</v>
      </c>
      <c r="D17" s="410">
        <f>'26.Det.Industry- Nativity'!D22</f>
        <v>9242282</v>
      </c>
      <c r="E17" s="131"/>
      <c r="G17" s="326"/>
      <c r="H17" s="326"/>
      <c r="I17" s="326"/>
      <c r="J17" s="326"/>
      <c r="K17" s="326"/>
      <c r="L17" s="326"/>
      <c r="M17" s="326"/>
      <c r="N17" s="326"/>
      <c r="O17" s="326"/>
      <c r="P17" s="326"/>
    </row>
    <row r="18" spans="1:16" ht="9.1999999999999993" customHeight="1" x14ac:dyDescent="0.2">
      <c r="A18" s="26" t="s">
        <v>223</v>
      </c>
      <c r="B18" s="410">
        <f>'26.Det.Industry- Nativity'!B23</f>
        <v>7737206</v>
      </c>
      <c r="C18" s="410">
        <f>'26.Det.Industry- Nativity'!C23</f>
        <v>661952</v>
      </c>
      <c r="D18" s="410">
        <f>'26.Det.Industry- Nativity'!D23</f>
        <v>8399158</v>
      </c>
      <c r="E18" s="131"/>
      <c r="G18" s="326"/>
      <c r="H18" s="326"/>
      <c r="I18" s="326"/>
      <c r="J18" s="326"/>
      <c r="K18" s="326"/>
      <c r="L18" s="326"/>
      <c r="M18" s="326"/>
      <c r="N18" s="326"/>
      <c r="O18" s="326"/>
      <c r="P18" s="326"/>
    </row>
    <row r="19" spans="1:16" ht="9.1999999999999993" customHeight="1" x14ac:dyDescent="0.2">
      <c r="A19" s="26" t="s">
        <v>247</v>
      </c>
      <c r="B19" s="410">
        <f>'26.Det.Industry- Nativity'!B24</f>
        <v>1078236</v>
      </c>
      <c r="C19" s="410">
        <f>'26.Det.Industry- Nativity'!C24</f>
        <v>60443</v>
      </c>
      <c r="D19" s="410">
        <f>'26.Det.Industry- Nativity'!D24</f>
        <v>1138679</v>
      </c>
      <c r="E19" s="131"/>
      <c r="G19" s="326"/>
      <c r="H19" s="326"/>
      <c r="I19" s="326"/>
      <c r="J19" s="326"/>
      <c r="K19" s="326"/>
      <c r="L19" s="326"/>
      <c r="M19" s="326"/>
      <c r="N19" s="326"/>
      <c r="O19" s="326"/>
      <c r="P19" s="326"/>
    </row>
    <row r="20" spans="1:16" ht="9.1999999999999993" customHeight="1" thickBot="1" x14ac:dyDescent="0.25">
      <c r="A20" s="75" t="s">
        <v>47</v>
      </c>
      <c r="B20" s="410">
        <f>'26.Det.Industry- Nativity'!B25</f>
        <v>2134175</v>
      </c>
      <c r="C20" s="410">
        <f>'26.Det.Industry- Nativity'!C25</f>
        <v>447471</v>
      </c>
      <c r="D20" s="410">
        <f>'26.Det.Industry- Nativity'!D25</f>
        <v>2581646</v>
      </c>
      <c r="E20" s="131"/>
      <c r="G20" s="326"/>
      <c r="H20" s="326"/>
      <c r="I20" s="326"/>
      <c r="J20" s="326"/>
      <c r="K20" s="326"/>
      <c r="L20" s="326"/>
      <c r="M20" s="326"/>
      <c r="N20" s="326"/>
      <c r="O20" s="326"/>
      <c r="P20" s="326"/>
    </row>
    <row r="21" spans="1:16" ht="9" customHeight="1" x14ac:dyDescent="0.2">
      <c r="A21" s="203" t="s">
        <v>1</v>
      </c>
      <c r="B21" s="412">
        <f>'26.Det.Industry- Nativity'!B26</f>
        <v>157318875</v>
      </c>
      <c r="C21" s="412">
        <f>'26.Det.Industry- Nativity'!C26</f>
        <v>29487592</v>
      </c>
      <c r="D21" s="412">
        <f>'26.Det.Industry- Nativity'!D26</f>
        <v>186806467</v>
      </c>
      <c r="E21" s="131"/>
      <c r="G21" s="326"/>
      <c r="H21" s="326"/>
      <c r="I21" s="326"/>
      <c r="J21" s="326"/>
      <c r="K21" s="326"/>
      <c r="L21" s="326"/>
      <c r="M21" s="326"/>
      <c r="N21" s="326"/>
      <c r="O21" s="326"/>
      <c r="P21" s="326"/>
    </row>
    <row r="22" spans="1:16" ht="10.5" customHeight="1" x14ac:dyDescent="0.2">
      <c r="A22" s="495"/>
      <c r="B22" s="495"/>
      <c r="C22" s="495"/>
      <c r="D22" s="495"/>
      <c r="G22" s="326"/>
      <c r="H22" s="326"/>
      <c r="I22" s="326"/>
      <c r="J22" s="326"/>
      <c r="K22" s="326"/>
      <c r="L22" s="326"/>
      <c r="M22" s="326"/>
      <c r="N22" s="326"/>
      <c r="O22" s="326"/>
      <c r="P22" s="326"/>
    </row>
    <row r="23" spans="1:16" x14ac:dyDescent="0.2">
      <c r="A23" s="537" t="s">
        <v>327</v>
      </c>
      <c r="B23" s="537"/>
      <c r="C23" s="537"/>
      <c r="D23" s="537"/>
      <c r="E23" s="372"/>
    </row>
    <row r="24" spans="1:16" ht="9.1999999999999993" customHeight="1" x14ac:dyDescent="0.2">
      <c r="A24" s="26" t="s">
        <v>248</v>
      </c>
      <c r="B24" s="413">
        <f>(B7/B$21)*100</f>
        <v>1.8706776284791</v>
      </c>
      <c r="C24" s="413">
        <f>(C7/C$21)*100</f>
        <v>2.9028006084728792</v>
      </c>
      <c r="D24" s="413">
        <f>(D7/D$21)*100</f>
        <v>2.0335992971806482</v>
      </c>
    </row>
    <row r="25" spans="1:16" ht="9.1999999999999993" customHeight="1" x14ac:dyDescent="0.2">
      <c r="A25" s="26" t="s">
        <v>26</v>
      </c>
      <c r="B25" s="413">
        <f t="shared" ref="B25:C38" si="0">(B8/B$21)*100</f>
        <v>0.86500745698823489</v>
      </c>
      <c r="C25" s="413">
        <f t="shared" si="0"/>
        <v>0.36931805079234686</v>
      </c>
      <c r="D25" s="413">
        <f t="shared" ref="D25" si="1">(D8/D$21)*100</f>
        <v>0.78676237691492767</v>
      </c>
    </row>
    <row r="26" spans="1:16" ht="9.1999999999999993" customHeight="1" x14ac:dyDescent="0.2">
      <c r="A26" s="26" t="s">
        <v>27</v>
      </c>
      <c r="B26" s="413">
        <f t="shared" si="0"/>
        <v>5.8677008718756731</v>
      </c>
      <c r="C26" s="413">
        <f t="shared" si="0"/>
        <v>8.3341834083976742</v>
      </c>
      <c r="D26" s="413">
        <f t="shared" ref="D26" si="2">(D9/D$21)*100</f>
        <v>6.2570376645472336</v>
      </c>
    </row>
    <row r="27" spans="1:16" ht="9.1999999999999993" customHeight="1" x14ac:dyDescent="0.2">
      <c r="A27" s="26" t="s">
        <v>217</v>
      </c>
      <c r="B27" s="413">
        <f t="shared" si="0"/>
        <v>9.7632588587987286</v>
      </c>
      <c r="C27" s="413">
        <f t="shared" si="0"/>
        <v>11.440340737215843</v>
      </c>
      <c r="D27" s="413">
        <f t="shared" ref="D27" si="3">(D10/D$21)*100</f>
        <v>10.027987949689129</v>
      </c>
    </row>
    <row r="28" spans="1:16" x14ac:dyDescent="0.2">
      <c r="A28" s="26" t="s">
        <v>559</v>
      </c>
      <c r="B28" s="413">
        <f t="shared" si="0"/>
        <v>18.454289099130666</v>
      </c>
      <c r="C28" s="413">
        <f t="shared" si="0"/>
        <v>16.577687998396069</v>
      </c>
      <c r="D28" s="413">
        <f t="shared" ref="D28" si="4">(D11/D$21)*100</f>
        <v>18.158065694802737</v>
      </c>
    </row>
    <row r="29" spans="1:16" ht="9.1999999999999993" customHeight="1" x14ac:dyDescent="0.2">
      <c r="A29" s="184" t="s">
        <v>218</v>
      </c>
      <c r="B29" s="413">
        <f t="shared" si="0"/>
        <v>2.1304036149508443</v>
      </c>
      <c r="C29" s="413">
        <f t="shared" si="0"/>
        <v>1.5202292543928309</v>
      </c>
      <c r="D29" s="413">
        <f t="shared" ref="D29" si="5">(D12/D$21)*100</f>
        <v>2.0340869676637054</v>
      </c>
    </row>
    <row r="30" spans="1:16" ht="9.1999999999999993" customHeight="1" x14ac:dyDescent="0.2">
      <c r="A30" s="26" t="s">
        <v>219</v>
      </c>
      <c r="B30" s="413">
        <f t="shared" si="0"/>
        <v>6.2597898694609908</v>
      </c>
      <c r="C30" s="413">
        <f t="shared" si="0"/>
        <v>5.1182680498292301</v>
      </c>
      <c r="D30" s="413">
        <f t="shared" ref="D30" si="6">(D13/D$21)*100</f>
        <v>6.079599481960118</v>
      </c>
    </row>
    <row r="31" spans="1:16" ht="9.1999999999999993" customHeight="1" x14ac:dyDescent="0.2">
      <c r="A31" s="26" t="s">
        <v>220</v>
      </c>
      <c r="B31" s="413">
        <f t="shared" si="0"/>
        <v>10.543941405632349</v>
      </c>
      <c r="C31" s="413">
        <f t="shared" si="0"/>
        <v>12.620762658409001</v>
      </c>
      <c r="D31" s="413">
        <f t="shared" ref="D31" si="7">(D14/D$21)*100</f>
        <v>10.871769765872184</v>
      </c>
    </row>
    <row r="32" spans="1:16" ht="9.1999999999999993" customHeight="1" x14ac:dyDescent="0.2">
      <c r="A32" s="26" t="s">
        <v>221</v>
      </c>
      <c r="B32" s="413">
        <f t="shared" si="0"/>
        <v>22.613132086025914</v>
      </c>
      <c r="C32" s="413">
        <f t="shared" si="0"/>
        <v>18.57325277696463</v>
      </c>
      <c r="D32" s="413">
        <f t="shared" ref="D32" si="8">(D15/D$21)*100</f>
        <v>21.975433002541607</v>
      </c>
    </row>
    <row r="33" spans="1:4" ht="9.1999999999999993" customHeight="1" x14ac:dyDescent="0.2">
      <c r="A33" s="26" t="s">
        <v>360</v>
      </c>
      <c r="B33" s="413">
        <f t="shared" si="0"/>
        <v>10.017224570160446</v>
      </c>
      <c r="C33" s="413">
        <f t="shared" si="0"/>
        <v>12.064691481081264</v>
      </c>
      <c r="D33" s="413">
        <f t="shared" ref="D33" si="9">(D16/D$21)*100</f>
        <v>10.340419317496112</v>
      </c>
    </row>
    <row r="34" spans="1:4" ht="9.1999999999999993" customHeight="1" x14ac:dyDescent="0.2">
      <c r="A34" s="26" t="s">
        <v>222</v>
      </c>
      <c r="B34" s="413">
        <f t="shared" si="0"/>
        <v>4.6544325974871104</v>
      </c>
      <c r="C34" s="413">
        <f t="shared" si="0"/>
        <v>6.5111488249023521</v>
      </c>
      <c r="D34" s="413">
        <f t="shared" ref="D34" si="10">(D17/D$21)*100</f>
        <v>4.9475171542107264</v>
      </c>
    </row>
    <row r="35" spans="1:4" ht="9.1999999999999993" customHeight="1" x14ac:dyDescent="0.2">
      <c r="A35" s="26" t="s">
        <v>223</v>
      </c>
      <c r="B35" s="413">
        <f t="shared" si="0"/>
        <v>4.9181676388163851</v>
      </c>
      <c r="C35" s="413">
        <f t="shared" si="0"/>
        <v>2.2448492911866116</v>
      </c>
      <c r="D35" s="413">
        <f t="shared" ref="D35" si="11">(D18/D$21)*100</f>
        <v>4.4961816016787042</v>
      </c>
    </row>
    <row r="36" spans="1:4" ht="9.1999999999999993" customHeight="1" x14ac:dyDescent="0.2">
      <c r="A36" s="26" t="s">
        <v>247</v>
      </c>
      <c r="B36" s="413">
        <f t="shared" si="0"/>
        <v>0.68538247556118104</v>
      </c>
      <c r="C36" s="413">
        <f t="shared" si="0"/>
        <v>0.20497774114617431</v>
      </c>
      <c r="D36" s="413">
        <f t="shared" ref="D36" si="12">(D19/D$21)*100</f>
        <v>0.60955009657133552</v>
      </c>
    </row>
    <row r="37" spans="1:4" ht="9.1999999999999993" customHeight="1" thickBot="1" x14ac:dyDescent="0.25">
      <c r="A37" s="75" t="s">
        <v>47</v>
      </c>
      <c r="B37" s="413">
        <f t="shared" si="0"/>
        <v>1.3565918266323731</v>
      </c>
      <c r="C37" s="413">
        <f t="shared" si="0"/>
        <v>1.5174891188130928</v>
      </c>
      <c r="D37" s="413">
        <f t="shared" ref="D37" si="13">(D20/D$21)*100</f>
        <v>1.3819896288708249</v>
      </c>
    </row>
    <row r="38" spans="1:4" ht="9" customHeight="1" x14ac:dyDescent="0.2">
      <c r="A38" s="73" t="s">
        <v>1</v>
      </c>
      <c r="B38" s="415">
        <f t="shared" si="0"/>
        <v>100</v>
      </c>
      <c r="C38" s="415">
        <f t="shared" si="0"/>
        <v>100</v>
      </c>
      <c r="D38" s="415">
        <f t="shared" ref="D38" si="14">(D21/D$21)*100</f>
        <v>100</v>
      </c>
    </row>
    <row r="39" spans="1:4" ht="12.75" customHeight="1" x14ac:dyDescent="0.2">
      <c r="A39" s="475" t="s">
        <v>487</v>
      </c>
      <c r="B39" s="476"/>
      <c r="C39" s="476"/>
      <c r="D39" s="476"/>
    </row>
    <row r="40" spans="1:4" ht="18" customHeight="1" x14ac:dyDescent="0.15">
      <c r="A40" s="481"/>
      <c r="B40" s="481"/>
      <c r="C40" s="481"/>
      <c r="D40" s="481"/>
    </row>
    <row r="41" spans="1:4" x14ac:dyDescent="0.2">
      <c r="A41" s="366"/>
      <c r="B41" s="159"/>
      <c r="C41" s="159"/>
      <c r="D41" s="159"/>
    </row>
    <row r="42" spans="1:4" ht="12.75" customHeight="1" x14ac:dyDescent="0.2"/>
  </sheetData>
  <mergeCells count="9">
    <mergeCell ref="A22:D22"/>
    <mergeCell ref="A23:D23"/>
    <mergeCell ref="A39:D39"/>
    <mergeCell ref="A40:D40"/>
    <mergeCell ref="A1:D1"/>
    <mergeCell ref="A2:D2"/>
    <mergeCell ref="A3:D3"/>
    <mergeCell ref="A4:D4"/>
    <mergeCell ref="A5:D5"/>
  </mergeCells>
  <pageMargins left="1.05" right="1.05" top="0.5" bottom="0.25" header="0" footer="0"/>
  <pageSetup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V44"/>
  <sheetViews>
    <sheetView showGridLines="0" view="pageLayout" zoomScale="160" zoomScaleNormal="100" zoomScaleSheetLayoutView="100" zoomScalePageLayoutView="160" workbookViewId="0">
      <selection sqref="A1:G1"/>
    </sheetView>
  </sheetViews>
  <sheetFormatPr defaultRowHeight="8.25" x14ac:dyDescent="0.2"/>
  <cols>
    <col min="1" max="1" width="19" style="126" customWidth="1"/>
    <col min="2" max="3" width="7.140625" style="126" customWidth="1"/>
    <col min="4" max="4" width="7.140625" style="353" customWidth="1"/>
    <col min="5" max="8" width="7.140625" style="126" customWidth="1"/>
    <col min="9" max="9" width="7.140625" style="353" customWidth="1"/>
    <col min="10" max="10" width="7" style="126" customWidth="1"/>
    <col min="11" max="12" width="9.140625" style="126"/>
    <col min="13" max="13" width="17.42578125" style="126" bestFit="1" customWidth="1"/>
    <col min="14" max="14" width="10.140625" style="126" bestFit="1" customWidth="1"/>
    <col min="15" max="16384" width="9.140625" style="126"/>
  </cols>
  <sheetData>
    <row r="1" spans="1:22" ht="10.5" customHeight="1" x14ac:dyDescent="0.2">
      <c r="A1" s="495" t="s">
        <v>337</v>
      </c>
      <c r="B1" s="495"/>
      <c r="C1" s="495"/>
      <c r="D1" s="495"/>
      <c r="E1" s="495"/>
      <c r="F1" s="495"/>
      <c r="G1" s="495"/>
    </row>
    <row r="2" spans="1:22" ht="12.75" customHeight="1" x14ac:dyDescent="0.2">
      <c r="A2" s="483" t="s">
        <v>420</v>
      </c>
      <c r="B2" s="483"/>
      <c r="C2" s="483"/>
      <c r="D2" s="483"/>
      <c r="E2" s="483"/>
      <c r="F2" s="483"/>
      <c r="G2" s="483"/>
      <c r="H2" s="483"/>
      <c r="I2" s="483"/>
      <c r="J2" s="483"/>
    </row>
    <row r="3" spans="1:22" ht="18" customHeight="1" x14ac:dyDescent="0.2">
      <c r="A3" s="479" t="s">
        <v>448</v>
      </c>
      <c r="B3" s="479"/>
      <c r="C3" s="479"/>
      <c r="D3" s="479"/>
      <c r="E3" s="479"/>
      <c r="F3" s="479"/>
      <c r="G3" s="479"/>
      <c r="H3" s="479"/>
      <c r="I3" s="479"/>
      <c r="J3" s="479"/>
      <c r="K3" s="146"/>
    </row>
    <row r="4" spans="1:22" ht="7.5" customHeight="1" x14ac:dyDescent="0.2">
      <c r="A4" s="477"/>
      <c r="B4" s="477"/>
      <c r="C4" s="477"/>
      <c r="D4" s="477"/>
      <c r="E4" s="477"/>
      <c r="F4" s="477"/>
      <c r="G4" s="477"/>
      <c r="H4" s="477"/>
      <c r="I4" s="477"/>
      <c r="J4" s="477"/>
      <c r="K4" s="154"/>
    </row>
    <row r="5" spans="1:22" ht="18" customHeight="1" x14ac:dyDescent="0.2">
      <c r="A5" s="486" t="s">
        <v>446</v>
      </c>
      <c r="B5" s="487"/>
      <c r="C5" s="487"/>
      <c r="D5" s="487"/>
      <c r="E5" s="487"/>
      <c r="F5" s="487"/>
      <c r="G5" s="487"/>
      <c r="H5" s="487"/>
      <c r="I5" s="487"/>
      <c r="J5" s="487"/>
      <c r="K5" s="106"/>
    </row>
    <row r="6" spans="1:22" ht="9" customHeight="1" x14ac:dyDescent="0.2">
      <c r="A6" s="106"/>
      <c r="B6" s="534" t="s">
        <v>321</v>
      </c>
      <c r="C6" s="534"/>
      <c r="D6" s="534"/>
      <c r="E6" s="534"/>
      <c r="F6" s="534"/>
      <c r="G6" s="534"/>
      <c r="H6" s="534"/>
      <c r="I6" s="534"/>
      <c r="J6" s="534"/>
      <c r="K6" s="133"/>
    </row>
    <row r="7" spans="1:22" ht="20.25" customHeight="1" x14ac:dyDescent="0.15">
      <c r="A7" s="2" t="s">
        <v>43</v>
      </c>
      <c r="B7" s="91" t="s">
        <v>59</v>
      </c>
      <c r="C7" s="91" t="s">
        <v>322</v>
      </c>
      <c r="D7" s="91" t="s">
        <v>531</v>
      </c>
      <c r="E7" s="91" t="s">
        <v>61</v>
      </c>
      <c r="F7" s="91" t="s">
        <v>60</v>
      </c>
      <c r="G7" s="91" t="s">
        <v>62</v>
      </c>
      <c r="H7" s="91" t="s">
        <v>58</v>
      </c>
      <c r="I7" s="91" t="s">
        <v>480</v>
      </c>
      <c r="J7" s="91" t="s">
        <v>195</v>
      </c>
      <c r="K7" s="139"/>
    </row>
    <row r="8" spans="1:22" ht="18.75" customHeight="1" x14ac:dyDescent="0.2">
      <c r="A8" s="26" t="s">
        <v>248</v>
      </c>
      <c r="B8" s="162">
        <v>664737</v>
      </c>
      <c r="C8" s="162">
        <v>51247</v>
      </c>
      <c r="D8" s="162">
        <v>36111</v>
      </c>
      <c r="E8" s="162">
        <v>14612</v>
      </c>
      <c r="F8" s="162">
        <v>62105</v>
      </c>
      <c r="G8" s="162">
        <v>10965</v>
      </c>
      <c r="H8" s="162">
        <v>4753</v>
      </c>
      <c r="I8" s="162">
        <v>8848</v>
      </c>
      <c r="J8" s="162">
        <v>2588</v>
      </c>
      <c r="M8"/>
      <c r="N8"/>
      <c r="O8"/>
      <c r="P8"/>
      <c r="Q8"/>
      <c r="R8"/>
      <c r="S8"/>
      <c r="T8"/>
      <c r="U8"/>
      <c r="V8"/>
    </row>
    <row r="9" spans="1:22" ht="9" customHeight="1" x14ac:dyDescent="0.2">
      <c r="A9" s="26" t="s">
        <v>26</v>
      </c>
      <c r="B9" s="162">
        <v>25432</v>
      </c>
      <c r="C9" s="162">
        <v>32039</v>
      </c>
      <c r="D9" s="162">
        <v>15850</v>
      </c>
      <c r="E9" s="162">
        <v>11160</v>
      </c>
      <c r="F9" s="162">
        <v>7686</v>
      </c>
      <c r="G9" s="162">
        <v>7257</v>
      </c>
      <c r="H9" s="162">
        <v>3389</v>
      </c>
      <c r="I9" s="162">
        <v>5695</v>
      </c>
      <c r="J9" s="162">
        <v>395</v>
      </c>
      <c r="M9"/>
      <c r="N9"/>
      <c r="O9"/>
      <c r="P9"/>
      <c r="Q9"/>
      <c r="R9"/>
      <c r="S9"/>
      <c r="T9"/>
      <c r="U9"/>
      <c r="V9"/>
    </row>
    <row r="10" spans="1:22" ht="9" customHeight="1" x14ac:dyDescent="0.2">
      <c r="A10" s="26" t="s">
        <v>27</v>
      </c>
      <c r="B10" s="162">
        <v>1277758</v>
      </c>
      <c r="C10" s="162">
        <v>135033</v>
      </c>
      <c r="D10" s="162">
        <v>255067</v>
      </c>
      <c r="E10" s="162">
        <v>153568</v>
      </c>
      <c r="F10" s="162">
        <v>391535</v>
      </c>
      <c r="G10" s="162">
        <v>174696</v>
      </c>
      <c r="H10" s="162">
        <v>42912</v>
      </c>
      <c r="I10" s="162">
        <v>20002</v>
      </c>
      <c r="J10" s="162">
        <v>6979</v>
      </c>
      <c r="M10"/>
      <c r="N10"/>
      <c r="O10"/>
      <c r="P10"/>
      <c r="Q10"/>
      <c r="R10"/>
      <c r="S10"/>
      <c r="T10"/>
      <c r="U10"/>
      <c r="V10"/>
    </row>
    <row r="11" spans="1:22" ht="18.75" customHeight="1" x14ac:dyDescent="0.2">
      <c r="A11" s="26" t="s">
        <v>217</v>
      </c>
      <c r="B11" s="162">
        <v>1161214</v>
      </c>
      <c r="C11" s="162">
        <v>982974</v>
      </c>
      <c r="D11" s="162">
        <v>415006</v>
      </c>
      <c r="E11" s="162">
        <v>193490</v>
      </c>
      <c r="F11" s="162">
        <v>259818</v>
      </c>
      <c r="G11" s="162">
        <v>170028</v>
      </c>
      <c r="H11" s="162">
        <v>90427</v>
      </c>
      <c r="I11" s="162">
        <v>86209</v>
      </c>
      <c r="J11" s="162">
        <v>14315</v>
      </c>
      <c r="M11"/>
      <c r="N11"/>
      <c r="O11"/>
      <c r="P11"/>
      <c r="Q11"/>
      <c r="R11"/>
      <c r="S11"/>
      <c r="T11"/>
      <c r="U11"/>
      <c r="V11"/>
    </row>
    <row r="12" spans="1:22" ht="18.75" customHeight="1" x14ac:dyDescent="0.2">
      <c r="A12" s="26" t="s">
        <v>359</v>
      </c>
      <c r="B12" s="162">
        <v>1213183</v>
      </c>
      <c r="C12" s="162">
        <v>1252182</v>
      </c>
      <c r="D12" s="162">
        <v>587863</v>
      </c>
      <c r="E12" s="162">
        <v>554696</v>
      </c>
      <c r="F12" s="162">
        <v>380673</v>
      </c>
      <c r="G12" s="162">
        <v>388859</v>
      </c>
      <c r="H12" s="162">
        <v>250882</v>
      </c>
      <c r="I12" s="162">
        <v>232192</v>
      </c>
      <c r="J12" s="162">
        <v>27831</v>
      </c>
      <c r="M12"/>
      <c r="N12"/>
      <c r="O12"/>
      <c r="P12"/>
      <c r="Q12"/>
      <c r="R12"/>
      <c r="S12"/>
      <c r="T12"/>
      <c r="U12"/>
      <c r="V12"/>
    </row>
    <row r="13" spans="1:22" ht="9" customHeight="1" x14ac:dyDescent="0.2">
      <c r="A13" s="184" t="s">
        <v>218</v>
      </c>
      <c r="B13" s="162">
        <v>53026</v>
      </c>
      <c r="C13" s="162">
        <v>166296</v>
      </c>
      <c r="D13" s="162">
        <v>95303</v>
      </c>
      <c r="E13" s="162">
        <v>38720</v>
      </c>
      <c r="F13" s="162">
        <v>21548</v>
      </c>
      <c r="G13" s="162">
        <v>38135</v>
      </c>
      <c r="H13" s="162">
        <v>16665</v>
      </c>
      <c r="I13" s="162">
        <v>14214</v>
      </c>
      <c r="J13" s="162">
        <v>4372</v>
      </c>
      <c r="M13"/>
      <c r="N13"/>
      <c r="O13"/>
      <c r="P13"/>
      <c r="Q13"/>
      <c r="R13"/>
      <c r="S13"/>
      <c r="T13"/>
      <c r="U13"/>
      <c r="V13"/>
    </row>
    <row r="14" spans="1:22" ht="18.75" customHeight="1" x14ac:dyDescent="0.2">
      <c r="A14" s="26" t="s">
        <v>219</v>
      </c>
      <c r="B14" s="162">
        <v>187728</v>
      </c>
      <c r="C14" s="162">
        <v>514336</v>
      </c>
      <c r="D14" s="162">
        <v>292743</v>
      </c>
      <c r="E14" s="162">
        <v>160623</v>
      </c>
      <c r="F14" s="162">
        <v>88092</v>
      </c>
      <c r="G14" s="162">
        <v>124007</v>
      </c>
      <c r="H14" s="162">
        <v>70346</v>
      </c>
      <c r="I14" s="162">
        <v>58848</v>
      </c>
      <c r="J14" s="162">
        <v>12531</v>
      </c>
      <c r="M14"/>
      <c r="N14"/>
      <c r="O14"/>
      <c r="P14"/>
      <c r="Q14"/>
      <c r="R14"/>
      <c r="S14"/>
      <c r="T14"/>
      <c r="U14"/>
      <c r="V14"/>
    </row>
    <row r="15" spans="1:22" ht="9" customHeight="1" x14ac:dyDescent="0.2">
      <c r="A15" s="26" t="s">
        <v>220</v>
      </c>
      <c r="B15" s="162">
        <v>973518</v>
      </c>
      <c r="C15" s="162">
        <v>1041087</v>
      </c>
      <c r="D15" s="162">
        <v>537960</v>
      </c>
      <c r="E15" s="162">
        <v>266252</v>
      </c>
      <c r="F15" s="162">
        <v>354207</v>
      </c>
      <c r="G15" s="162">
        <v>279282</v>
      </c>
      <c r="H15" s="162">
        <v>132161</v>
      </c>
      <c r="I15" s="162">
        <v>115646</v>
      </c>
      <c r="J15" s="162">
        <v>21446</v>
      </c>
      <c r="M15"/>
      <c r="N15"/>
      <c r="O15"/>
      <c r="P15"/>
      <c r="Q15"/>
      <c r="R15"/>
      <c r="S15"/>
      <c r="T15"/>
      <c r="U15"/>
      <c r="V15"/>
    </row>
    <row r="16" spans="1:22" ht="15.75" customHeight="1" x14ac:dyDescent="0.2">
      <c r="A16" s="26" t="s">
        <v>221</v>
      </c>
      <c r="B16" s="162">
        <v>760343</v>
      </c>
      <c r="C16" s="162">
        <v>1702116</v>
      </c>
      <c r="D16" s="162">
        <v>893284</v>
      </c>
      <c r="E16" s="162">
        <v>772163</v>
      </c>
      <c r="F16" s="162">
        <v>270124</v>
      </c>
      <c r="G16" s="162">
        <v>410394</v>
      </c>
      <c r="H16" s="162">
        <v>243866</v>
      </c>
      <c r="I16" s="162">
        <v>392148</v>
      </c>
      <c r="J16" s="162">
        <v>32367</v>
      </c>
      <c r="M16"/>
      <c r="N16"/>
      <c r="O16"/>
      <c r="P16"/>
      <c r="Q16"/>
      <c r="R16"/>
      <c r="S16"/>
      <c r="T16"/>
      <c r="U16"/>
      <c r="V16"/>
    </row>
    <row r="17" spans="1:22" ht="18.75" customHeight="1" x14ac:dyDescent="0.2">
      <c r="A17" s="26" t="s">
        <v>360</v>
      </c>
      <c r="B17" s="162">
        <v>1334426</v>
      </c>
      <c r="C17" s="162">
        <v>816406</v>
      </c>
      <c r="D17" s="162">
        <v>322444</v>
      </c>
      <c r="E17" s="162">
        <v>273238</v>
      </c>
      <c r="F17" s="162">
        <v>357914</v>
      </c>
      <c r="G17" s="162">
        <v>244752</v>
      </c>
      <c r="H17" s="162">
        <v>96520</v>
      </c>
      <c r="I17" s="162">
        <v>93344</v>
      </c>
      <c r="J17" s="162">
        <v>18543</v>
      </c>
      <c r="M17"/>
      <c r="N17"/>
      <c r="O17"/>
      <c r="P17"/>
      <c r="Q17"/>
      <c r="R17"/>
      <c r="S17"/>
      <c r="T17"/>
      <c r="U17"/>
      <c r="V17"/>
    </row>
    <row r="18" spans="1:22" ht="18.75" customHeight="1" x14ac:dyDescent="0.2">
      <c r="A18" s="26" t="s">
        <v>222</v>
      </c>
      <c r="B18" s="162">
        <v>577849</v>
      </c>
      <c r="C18" s="162">
        <v>479003</v>
      </c>
      <c r="D18" s="162">
        <v>197211</v>
      </c>
      <c r="E18" s="162">
        <v>172981</v>
      </c>
      <c r="F18" s="162">
        <v>221222</v>
      </c>
      <c r="G18" s="162">
        <v>165059</v>
      </c>
      <c r="H18" s="162">
        <v>48741</v>
      </c>
      <c r="I18" s="162">
        <v>49951</v>
      </c>
      <c r="J18" s="162">
        <v>7964</v>
      </c>
      <c r="M18"/>
      <c r="N18"/>
      <c r="O18"/>
      <c r="P18"/>
      <c r="Q18"/>
      <c r="R18"/>
      <c r="S18"/>
      <c r="T18"/>
      <c r="U18"/>
      <c r="V18"/>
    </row>
    <row r="19" spans="1:22" ht="9" customHeight="1" x14ac:dyDescent="0.2">
      <c r="A19" s="26" t="s">
        <v>223</v>
      </c>
      <c r="B19" s="162">
        <v>94177</v>
      </c>
      <c r="C19" s="162">
        <v>203899</v>
      </c>
      <c r="D19" s="162">
        <v>123279</v>
      </c>
      <c r="E19" s="162">
        <v>81507</v>
      </c>
      <c r="F19" s="162">
        <v>32504</v>
      </c>
      <c r="G19" s="162">
        <v>49096</v>
      </c>
      <c r="H19" s="162">
        <v>32989</v>
      </c>
      <c r="I19" s="162">
        <v>38660</v>
      </c>
      <c r="J19" s="162">
        <v>5841</v>
      </c>
      <c r="M19"/>
      <c r="N19"/>
      <c r="O19"/>
      <c r="P19"/>
      <c r="Q19"/>
      <c r="R19"/>
      <c r="S19"/>
      <c r="T19"/>
      <c r="U19"/>
      <c r="V19"/>
    </row>
    <row r="20" spans="1:22" ht="9" customHeight="1" x14ac:dyDescent="0.2">
      <c r="A20" s="26" t="s">
        <v>247</v>
      </c>
      <c r="B20" s="162">
        <v>7362</v>
      </c>
      <c r="C20" s="162">
        <v>20758</v>
      </c>
      <c r="D20" s="162">
        <v>5615</v>
      </c>
      <c r="E20" s="162">
        <v>9881</v>
      </c>
      <c r="F20" s="162">
        <v>4964</v>
      </c>
      <c r="G20" s="162">
        <v>5758</v>
      </c>
      <c r="H20" s="162">
        <v>1490</v>
      </c>
      <c r="I20" s="162">
        <v>4089</v>
      </c>
      <c r="J20" s="162" t="s">
        <v>471</v>
      </c>
      <c r="M20"/>
      <c r="N20"/>
      <c r="O20"/>
      <c r="P20"/>
      <c r="Q20"/>
      <c r="R20"/>
      <c r="S20"/>
      <c r="T20"/>
      <c r="U20"/>
      <c r="V20"/>
    </row>
    <row r="21" spans="1:22" ht="18.75" customHeight="1" thickBot="1" x14ac:dyDescent="0.25">
      <c r="A21" s="75" t="s">
        <v>47</v>
      </c>
      <c r="B21" s="162">
        <v>127059</v>
      </c>
      <c r="C21" s="162">
        <v>103376</v>
      </c>
      <c r="D21" s="162">
        <v>26267</v>
      </c>
      <c r="E21" s="162">
        <v>68805</v>
      </c>
      <c r="F21" s="162">
        <v>37570</v>
      </c>
      <c r="G21" s="162">
        <v>31530</v>
      </c>
      <c r="H21" s="162">
        <v>22630</v>
      </c>
      <c r="I21" s="162">
        <v>28505</v>
      </c>
      <c r="J21" s="162">
        <v>1729</v>
      </c>
      <c r="M21"/>
      <c r="N21"/>
      <c r="O21"/>
      <c r="P21"/>
      <c r="Q21"/>
      <c r="R21"/>
      <c r="S21"/>
      <c r="T21"/>
      <c r="U21"/>
      <c r="V21"/>
    </row>
    <row r="22" spans="1:22" ht="9" customHeight="1" x14ac:dyDescent="0.2">
      <c r="A22" s="203" t="s">
        <v>1</v>
      </c>
      <c r="B22" s="208">
        <v>8457812</v>
      </c>
      <c r="C22" s="208">
        <v>7500752</v>
      </c>
      <c r="D22" s="208">
        <v>3804003</v>
      </c>
      <c r="E22" s="208">
        <v>2771696</v>
      </c>
      <c r="F22" s="208">
        <v>2489962</v>
      </c>
      <c r="G22" s="208">
        <v>2099818</v>
      </c>
      <c r="H22" s="208">
        <v>1057771</v>
      </c>
      <c r="I22" s="208">
        <v>1148351</v>
      </c>
      <c r="J22" s="208">
        <v>157427</v>
      </c>
      <c r="M22"/>
      <c r="N22"/>
      <c r="O22"/>
      <c r="P22"/>
      <c r="Q22"/>
      <c r="R22"/>
      <c r="S22"/>
      <c r="T22"/>
      <c r="U22"/>
      <c r="V22"/>
    </row>
    <row r="23" spans="1:22" ht="10.5" customHeight="1" x14ac:dyDescent="0.2">
      <c r="A23" s="495"/>
      <c r="B23" s="495"/>
      <c r="C23" s="495"/>
      <c r="D23" s="495"/>
      <c r="E23" s="495"/>
      <c r="F23" s="495"/>
      <c r="G23" s="495"/>
      <c r="H23" s="495"/>
      <c r="I23" s="495"/>
      <c r="J23" s="495"/>
      <c r="M23"/>
      <c r="N23"/>
      <c r="O23"/>
      <c r="P23"/>
      <c r="Q23"/>
      <c r="R23"/>
      <c r="S23"/>
      <c r="T23"/>
      <c r="U23"/>
      <c r="V23"/>
    </row>
    <row r="24" spans="1:22" x14ac:dyDescent="0.2">
      <c r="A24" s="537" t="s">
        <v>327</v>
      </c>
      <c r="B24" s="537"/>
      <c r="C24" s="537"/>
      <c r="D24" s="537"/>
      <c r="E24" s="537"/>
      <c r="F24" s="537"/>
      <c r="G24" s="537"/>
      <c r="H24" s="537"/>
      <c r="I24" s="537"/>
      <c r="J24" s="537"/>
      <c r="K24" s="173"/>
    </row>
    <row r="25" spans="1:22" ht="18.75" customHeight="1" x14ac:dyDescent="0.2">
      <c r="A25" s="26" t="s">
        <v>248</v>
      </c>
      <c r="B25" s="42">
        <f t="shared" ref="B25:J25" si="0">(B8/B$22)*100</f>
        <v>7.8594440264219632</v>
      </c>
      <c r="C25" s="42">
        <f t="shared" si="0"/>
        <v>0.68322482865718004</v>
      </c>
      <c r="D25" s="42">
        <f t="shared" ref="D25" si="1">(D8/D$22)*100</f>
        <v>0.94928947216918591</v>
      </c>
      <c r="E25" s="42">
        <f t="shared" si="0"/>
        <v>0.52718624264710123</v>
      </c>
      <c r="F25" s="42">
        <f t="shared" si="0"/>
        <v>2.4942147711491178</v>
      </c>
      <c r="G25" s="42">
        <f t="shared" si="0"/>
        <v>0.52218811344602245</v>
      </c>
      <c r="H25" s="42">
        <f t="shared" si="0"/>
        <v>0.44934111447562841</v>
      </c>
      <c r="I25" s="42">
        <f t="shared" ref="I25" si="2">(I8/I$22)*100</f>
        <v>0.77049612879685736</v>
      </c>
      <c r="J25" s="42">
        <f t="shared" si="0"/>
        <v>1.6439365547206006</v>
      </c>
    </row>
    <row r="26" spans="1:22" ht="9" customHeight="1" x14ac:dyDescent="0.2">
      <c r="A26" s="26" t="s">
        <v>26</v>
      </c>
      <c r="B26" s="42">
        <f t="shared" ref="B26:J26" si="3">(B9/B$22)*100</f>
        <v>0.30069242494394532</v>
      </c>
      <c r="C26" s="42">
        <f t="shared" si="3"/>
        <v>0.42714383837780534</v>
      </c>
      <c r="D26" s="42">
        <f t="shared" ref="D26" si="4">(D9/D$22)*100</f>
        <v>0.41666633806545367</v>
      </c>
      <c r="E26" s="42">
        <f t="shared" si="3"/>
        <v>0.4026415595361108</v>
      </c>
      <c r="F26" s="42">
        <f t="shared" si="3"/>
        <v>0.30867940956528656</v>
      </c>
      <c r="G26" s="42">
        <f t="shared" si="3"/>
        <v>0.34560138069108848</v>
      </c>
      <c r="H26" s="42">
        <f t="shared" si="3"/>
        <v>0.32039070838584155</v>
      </c>
      <c r="I26" s="42">
        <f t="shared" ref="I26" si="5">(I9/I$22)*100</f>
        <v>0.49592850966298629</v>
      </c>
      <c r="J26" s="42">
        <f t="shared" si="3"/>
        <v>0.25090994556207002</v>
      </c>
    </row>
    <row r="27" spans="1:22" ht="9" customHeight="1" x14ac:dyDescent="0.2">
      <c r="A27" s="26" t="s">
        <v>27</v>
      </c>
      <c r="B27" s="42">
        <f t="shared" ref="B27:J27" si="6">(B10/B$22)*100</f>
        <v>15.107429675665527</v>
      </c>
      <c r="C27" s="42">
        <f t="shared" si="6"/>
        <v>1.8002594939814036</v>
      </c>
      <c r="D27" s="42">
        <f t="shared" ref="D27" si="7">(D10/D$22)*100</f>
        <v>6.7052260474032215</v>
      </c>
      <c r="E27" s="42">
        <f t="shared" si="6"/>
        <v>5.5405787647707401</v>
      </c>
      <c r="F27" s="42">
        <f t="shared" si="6"/>
        <v>15.724537161611302</v>
      </c>
      <c r="G27" s="42">
        <f t="shared" si="6"/>
        <v>8.3195781729654659</v>
      </c>
      <c r="H27" s="42">
        <f t="shared" si="6"/>
        <v>4.0568327171003933</v>
      </c>
      <c r="I27" s="42">
        <f t="shared" ref="I27" si="8">(I10/I$22)*100</f>
        <v>1.7418019403475069</v>
      </c>
      <c r="J27" s="42">
        <f t="shared" si="6"/>
        <v>4.433165848297941</v>
      </c>
    </row>
    <row r="28" spans="1:22" ht="18.75" customHeight="1" x14ac:dyDescent="0.2">
      <c r="A28" s="26" t="s">
        <v>217</v>
      </c>
      <c r="B28" s="42">
        <f t="shared" ref="B28:J28" si="9">(B11/B$22)*100</f>
        <v>13.729484646856656</v>
      </c>
      <c r="C28" s="42">
        <f t="shared" si="9"/>
        <v>13.10500600473126</v>
      </c>
      <c r="D28" s="42">
        <f t="shared" ref="D28" si="10">(D11/D$22)*100</f>
        <v>10.909717999696635</v>
      </c>
      <c r="E28" s="42">
        <f t="shared" si="9"/>
        <v>6.9809243149320857</v>
      </c>
      <c r="F28" s="42">
        <f t="shared" si="9"/>
        <v>10.434617074477442</v>
      </c>
      <c r="G28" s="42">
        <f t="shared" si="9"/>
        <v>8.0972731922480907</v>
      </c>
      <c r="H28" s="42">
        <f t="shared" si="9"/>
        <v>8.5488257855433734</v>
      </c>
      <c r="I28" s="42">
        <f t="shared" ref="I28" si="11">(I11/I$22)*100</f>
        <v>7.5071994538255291</v>
      </c>
      <c r="J28" s="42">
        <f t="shared" si="9"/>
        <v>9.0931034701798286</v>
      </c>
    </row>
    <row r="29" spans="1:22" ht="18.75" customHeight="1" x14ac:dyDescent="0.2">
      <c r="A29" s="26" t="s">
        <v>359</v>
      </c>
      <c r="B29" s="42">
        <f t="shared" ref="B29:J29" si="12">(B12/B$22)*100</f>
        <v>14.343934341411229</v>
      </c>
      <c r="C29" s="42">
        <f t="shared" si="12"/>
        <v>16.694086139629732</v>
      </c>
      <c r="D29" s="42">
        <f t="shared" ref="D29" si="13">(D12/D$22)*100</f>
        <v>15.453799589537653</v>
      </c>
      <c r="E29" s="42">
        <f t="shared" si="12"/>
        <v>20.012872984627464</v>
      </c>
      <c r="F29" s="42">
        <f t="shared" si="12"/>
        <v>15.288305604663845</v>
      </c>
      <c r="G29" s="42">
        <f t="shared" si="12"/>
        <v>18.518700192111886</v>
      </c>
      <c r="H29" s="42">
        <f t="shared" si="12"/>
        <v>23.717988108957421</v>
      </c>
      <c r="I29" s="42">
        <f t="shared" ref="I29" si="14">(I12/I$22)*100</f>
        <v>20.219601846473768</v>
      </c>
      <c r="J29" s="42">
        <f t="shared" si="12"/>
        <v>17.678670113767016</v>
      </c>
    </row>
    <row r="30" spans="1:22" ht="9" customHeight="1" x14ac:dyDescent="0.2">
      <c r="A30" s="184" t="s">
        <v>218</v>
      </c>
      <c r="B30" s="42">
        <f t="shared" ref="B30:J30" si="15">(B13/B$22)*100</f>
        <v>0.6269470165570008</v>
      </c>
      <c r="C30" s="42">
        <f t="shared" si="15"/>
        <v>2.2170577030143113</v>
      </c>
      <c r="D30" s="42">
        <f t="shared" ref="D30" si="16">(D13/D$22)*100</f>
        <v>2.5053345120916046</v>
      </c>
      <c r="E30" s="42">
        <f t="shared" si="15"/>
        <v>1.3969786008277965</v>
      </c>
      <c r="F30" s="42">
        <f t="shared" si="15"/>
        <v>0.86539473293166713</v>
      </c>
      <c r="G30" s="42">
        <f t="shared" si="15"/>
        <v>1.8161097771330657</v>
      </c>
      <c r="H30" s="42">
        <f t="shared" si="15"/>
        <v>1.5754827840808643</v>
      </c>
      <c r="I30" s="42">
        <f t="shared" ref="I30" si="17">(I13/I$22)*100</f>
        <v>1.2377748615188213</v>
      </c>
      <c r="J30" s="42">
        <f t="shared" si="15"/>
        <v>2.7771602075882789</v>
      </c>
    </row>
    <row r="31" spans="1:22" ht="18.75" customHeight="1" x14ac:dyDescent="0.2">
      <c r="A31" s="26" t="s">
        <v>219</v>
      </c>
      <c r="B31" s="42">
        <f t="shared" ref="B31:J31" si="18">(B14/B$22)*100</f>
        <v>2.219581139897647</v>
      </c>
      <c r="C31" s="42">
        <f t="shared" si="18"/>
        <v>6.8571257921872366</v>
      </c>
      <c r="D31" s="42">
        <f t="shared" ref="D31" si="19">(D14/D$22)*100</f>
        <v>7.6956563914381775</v>
      </c>
      <c r="E31" s="42">
        <f t="shared" si="18"/>
        <v>5.7951160589040072</v>
      </c>
      <c r="F31" s="42">
        <f t="shared" si="18"/>
        <v>3.5378853171253213</v>
      </c>
      <c r="G31" s="42">
        <f t="shared" si="18"/>
        <v>5.905607057373544</v>
      </c>
      <c r="H31" s="42">
        <f t="shared" si="18"/>
        <v>6.6503997557127201</v>
      </c>
      <c r="I31" s="42">
        <f t="shared" ref="I31" si="20">(I14/I$22)*100</f>
        <v>5.1245655727212327</v>
      </c>
      <c r="J31" s="42">
        <f t="shared" si="18"/>
        <v>7.9598798173121512</v>
      </c>
    </row>
    <row r="32" spans="1:22" ht="9" customHeight="1" x14ac:dyDescent="0.2">
      <c r="A32" s="26" t="s">
        <v>220</v>
      </c>
      <c r="B32" s="42">
        <f t="shared" ref="B32:J32" si="21">(B15/B$22)*100</f>
        <v>11.510281855401846</v>
      </c>
      <c r="C32" s="42">
        <f t="shared" si="21"/>
        <v>13.879768321896258</v>
      </c>
      <c r="D32" s="42">
        <f t="shared" ref="D32" si="22">(D15/D$22)*100</f>
        <v>14.141944683008925</v>
      </c>
      <c r="E32" s="42">
        <f t="shared" si="21"/>
        <v>9.6061039883161801</v>
      </c>
      <c r="F32" s="42">
        <f t="shared" si="21"/>
        <v>14.225397817316088</v>
      </c>
      <c r="G32" s="42">
        <f t="shared" si="21"/>
        <v>13.300295549423808</v>
      </c>
      <c r="H32" s="42">
        <f t="shared" si="21"/>
        <v>12.494292242838952</v>
      </c>
      <c r="I32" s="42">
        <f t="shared" ref="I32" si="23">(I15/I$22)*100</f>
        <v>10.070614298241566</v>
      </c>
      <c r="J32" s="42">
        <f t="shared" si="21"/>
        <v>13.622822006390264</v>
      </c>
    </row>
    <row r="33" spans="1:10" ht="19.5" customHeight="1" x14ac:dyDescent="0.2">
      <c r="A33" s="26" t="s">
        <v>221</v>
      </c>
      <c r="B33" s="42">
        <f t="shared" ref="B33:J33" si="24">(B16/B$22)*100</f>
        <v>8.9898309397276748</v>
      </c>
      <c r="C33" s="42">
        <f t="shared" si="24"/>
        <v>22.692604688169933</v>
      </c>
      <c r="D33" s="42">
        <f t="shared" ref="D33" si="25">(D16/D$22)*100</f>
        <v>23.482736475234116</v>
      </c>
      <c r="E33" s="42">
        <f t="shared" si="24"/>
        <v>27.858863309684757</v>
      </c>
      <c r="F33" s="42">
        <f t="shared" si="24"/>
        <v>10.848518973381923</v>
      </c>
      <c r="G33" s="42">
        <f t="shared" si="24"/>
        <v>19.544265264894385</v>
      </c>
      <c r="H33" s="42">
        <f t="shared" si="24"/>
        <v>23.054706548014643</v>
      </c>
      <c r="I33" s="42">
        <f t="shared" ref="I33" si="26">(I16/I$22)*100</f>
        <v>34.148792485921113</v>
      </c>
      <c r="J33" s="42">
        <f t="shared" si="24"/>
        <v>20.560005589892459</v>
      </c>
    </row>
    <row r="34" spans="1:10" ht="18.75" customHeight="1" x14ac:dyDescent="0.2">
      <c r="A34" s="26" t="s">
        <v>360</v>
      </c>
      <c r="B34" s="42">
        <f t="shared" ref="B34:J34" si="27">(B17/B$22)*100</f>
        <v>15.777437474372805</v>
      </c>
      <c r="C34" s="42">
        <f t="shared" si="27"/>
        <v>10.884321998647602</v>
      </c>
      <c r="D34" s="42">
        <f t="shared" ref="D34" si="28">(D17/D$22)*100</f>
        <v>8.4764391615884627</v>
      </c>
      <c r="E34" s="42">
        <f t="shared" si="27"/>
        <v>9.8581518319469374</v>
      </c>
      <c r="F34" s="42">
        <f t="shared" si="27"/>
        <v>14.374275591354408</v>
      </c>
      <c r="G34" s="42">
        <f t="shared" si="27"/>
        <v>11.655867318024706</v>
      </c>
      <c r="H34" s="42">
        <f t="shared" si="27"/>
        <v>9.1248483840075032</v>
      </c>
      <c r="I34" s="42">
        <f t="shared" ref="I34" si="29">(I17/I$22)*100</f>
        <v>8.1285251634735385</v>
      </c>
      <c r="J34" s="42">
        <f t="shared" si="27"/>
        <v>11.778792710272063</v>
      </c>
    </row>
    <row r="35" spans="1:10" ht="18.75" customHeight="1" x14ac:dyDescent="0.2">
      <c r="A35" s="26" t="s">
        <v>222</v>
      </c>
      <c r="B35" s="42">
        <f t="shared" ref="B35:J35" si="30">(B18/B$22)*100</f>
        <v>6.8321334170113976</v>
      </c>
      <c r="C35" s="42">
        <f t="shared" si="30"/>
        <v>6.3860663570799296</v>
      </c>
      <c r="D35" s="42">
        <f t="shared" ref="D35" si="31">(D18/D$22)*100</f>
        <v>5.1843019051246806</v>
      </c>
      <c r="E35" s="42">
        <f t="shared" si="30"/>
        <v>6.2409802518025064</v>
      </c>
      <c r="F35" s="42">
        <f t="shared" si="30"/>
        <v>8.8845532582424944</v>
      </c>
      <c r="G35" s="42">
        <f t="shared" si="30"/>
        <v>7.8606336358674893</v>
      </c>
      <c r="H35" s="42">
        <f t="shared" si="30"/>
        <v>4.6078971724503699</v>
      </c>
      <c r="I35" s="42">
        <f t="shared" ref="I35" si="32">(I18/I$22)*100</f>
        <v>4.3498024558693293</v>
      </c>
      <c r="J35" s="42">
        <f t="shared" si="30"/>
        <v>5.058852674572976</v>
      </c>
    </row>
    <row r="36" spans="1:10" ht="9" customHeight="1" x14ac:dyDescent="0.2">
      <c r="A36" s="26" t="s">
        <v>223</v>
      </c>
      <c r="B36" s="42">
        <f t="shared" ref="B36:J36" si="33">(B19/B$22)*100</f>
        <v>1.1134912906553136</v>
      </c>
      <c r="C36" s="42">
        <f t="shared" si="33"/>
        <v>2.7183807703547593</v>
      </c>
      <c r="D36" s="42">
        <f t="shared" ref="D36" si="34">(D19/D$22)*100</f>
        <v>3.2407703148499092</v>
      </c>
      <c r="E36" s="42">
        <f t="shared" si="33"/>
        <v>2.9406904653324175</v>
      </c>
      <c r="F36" s="42">
        <f t="shared" si="33"/>
        <v>1.3054014478935823</v>
      </c>
      <c r="G36" s="42">
        <f t="shared" si="33"/>
        <v>2.338107397879245</v>
      </c>
      <c r="H36" s="42">
        <f t="shared" si="33"/>
        <v>3.1187279666392822</v>
      </c>
      <c r="I36" s="42">
        <f t="shared" ref="I36" si="35">(I19/I$22)*100</f>
        <v>3.3665664940423263</v>
      </c>
      <c r="J36" s="42">
        <f t="shared" si="33"/>
        <v>3.7102911190583572</v>
      </c>
    </row>
    <row r="37" spans="1:10" ht="9" customHeight="1" x14ac:dyDescent="0.2">
      <c r="A37" s="26" t="s">
        <v>247</v>
      </c>
      <c r="B37" s="42">
        <f t="shared" ref="B37:H37" si="36">(B20/B$22)*100</f>
        <v>8.7043788629967186E-2</v>
      </c>
      <c r="C37" s="42">
        <f t="shared" si="36"/>
        <v>0.27674558497601304</v>
      </c>
      <c r="D37" s="42">
        <f t="shared" ref="D37" si="37">(D20/D$22)*100</f>
        <v>0.14760766487302979</v>
      </c>
      <c r="E37" s="42">
        <f t="shared" si="36"/>
        <v>0.35649652775773388</v>
      </c>
      <c r="F37" s="42">
        <f t="shared" si="36"/>
        <v>0.19936047216784833</v>
      </c>
      <c r="G37" s="42">
        <f t="shared" si="36"/>
        <v>0.274214241424733</v>
      </c>
      <c r="H37" s="42">
        <f t="shared" si="36"/>
        <v>0.14086224712154144</v>
      </c>
      <c r="I37" s="42">
        <f t="shared" ref="I37" si="38">(I20/I$22)*100</f>
        <v>0.35607579912413539</v>
      </c>
      <c r="J37" s="42">
        <v>0.3</v>
      </c>
    </row>
    <row r="38" spans="1:10" ht="18.75" customHeight="1" thickBot="1" x14ac:dyDescent="0.25">
      <c r="A38" s="75" t="s">
        <v>47</v>
      </c>
      <c r="B38" s="42">
        <f t="shared" ref="B38:J38" si="39">(B21/B$22)*100</f>
        <v>1.5022679624470254</v>
      </c>
      <c r="C38" s="42">
        <f t="shared" si="39"/>
        <v>1.3782084782965762</v>
      </c>
      <c r="D38" s="42">
        <f t="shared" ref="D38" si="40">(D21/D$22)*100</f>
        <v>0.69050944491894461</v>
      </c>
      <c r="E38" s="42">
        <f t="shared" si="39"/>
        <v>2.4824150989141667</v>
      </c>
      <c r="F38" s="42">
        <f t="shared" si="39"/>
        <v>1.5088583681196741</v>
      </c>
      <c r="G38" s="42">
        <f t="shared" si="39"/>
        <v>1.5015587065164695</v>
      </c>
      <c r="H38" s="42">
        <f t="shared" si="39"/>
        <v>2.1394044646714647</v>
      </c>
      <c r="I38" s="42">
        <f t="shared" ref="I38" si="41">(I21/I$22)*100</f>
        <v>2.4822549899812865</v>
      </c>
      <c r="J38" s="42">
        <f t="shared" si="39"/>
        <v>1.0982868250046054</v>
      </c>
    </row>
    <row r="39" spans="1:10" ht="9" customHeight="1" x14ac:dyDescent="0.2">
      <c r="A39" s="73" t="s">
        <v>1</v>
      </c>
      <c r="B39" s="84">
        <f t="shared" ref="B39:J39" si="42">(B22/B$22)*100</f>
        <v>100</v>
      </c>
      <c r="C39" s="84">
        <f t="shared" si="42"/>
        <v>100</v>
      </c>
      <c r="D39" s="84">
        <f t="shared" ref="D39" si="43">(D22/D$22)*100</f>
        <v>100</v>
      </c>
      <c r="E39" s="84">
        <f t="shared" si="42"/>
        <v>100</v>
      </c>
      <c r="F39" s="84">
        <f t="shared" si="42"/>
        <v>100</v>
      </c>
      <c r="G39" s="84">
        <f t="shared" si="42"/>
        <v>100</v>
      </c>
      <c r="H39" s="84">
        <f t="shared" si="42"/>
        <v>100</v>
      </c>
      <c r="I39" s="84">
        <f t="shared" ref="I39" si="44">(I22/I$22)*100</f>
        <v>100</v>
      </c>
      <c r="J39" s="84">
        <f t="shared" si="42"/>
        <v>100</v>
      </c>
    </row>
    <row r="40" spans="1:10" ht="23.25" customHeight="1" x14ac:dyDescent="0.2">
      <c r="A40" s="475" t="s">
        <v>562</v>
      </c>
      <c r="B40" s="476"/>
      <c r="C40" s="476"/>
      <c r="D40" s="476"/>
      <c r="E40" s="476"/>
      <c r="F40" s="476"/>
      <c r="G40" s="476"/>
      <c r="H40" s="476"/>
      <c r="I40" s="476"/>
      <c r="J40" s="476"/>
    </row>
    <row r="41" spans="1:10" ht="10.5" customHeight="1" x14ac:dyDescent="0.2">
      <c r="A41" s="475" t="s">
        <v>487</v>
      </c>
      <c r="B41" s="476"/>
      <c r="C41" s="476"/>
      <c r="D41" s="476"/>
      <c r="E41" s="476"/>
      <c r="F41" s="476"/>
      <c r="G41" s="476"/>
      <c r="H41" s="476"/>
      <c r="I41" s="476"/>
      <c r="J41" s="476"/>
    </row>
    <row r="42" spans="1:10" ht="18" customHeight="1" x14ac:dyDescent="0.15">
      <c r="A42" s="481"/>
      <c r="B42" s="481"/>
      <c r="C42" s="481"/>
      <c r="D42" s="481"/>
      <c r="E42" s="481"/>
      <c r="F42" s="481"/>
      <c r="G42" s="481"/>
      <c r="H42" s="481"/>
      <c r="I42" s="481"/>
      <c r="J42" s="481"/>
    </row>
    <row r="43" spans="1:10" x14ac:dyDescent="0.2">
      <c r="A43" s="107"/>
      <c r="B43" s="159"/>
      <c r="C43" s="159"/>
      <c r="D43" s="159"/>
      <c r="E43" s="159"/>
      <c r="F43" s="159"/>
      <c r="G43" s="159"/>
      <c r="H43" s="159"/>
      <c r="I43" s="159"/>
      <c r="J43" s="159"/>
    </row>
    <row r="44" spans="1:10" ht="12.75" customHeight="1" x14ac:dyDescent="0.2"/>
  </sheetData>
  <mergeCells count="11">
    <mergeCell ref="A42:J42"/>
    <mergeCell ref="A1:G1"/>
    <mergeCell ref="A23:J23"/>
    <mergeCell ref="A40:J40"/>
    <mergeCell ref="A41:J41"/>
    <mergeCell ref="A24:J24"/>
    <mergeCell ref="A3:J3"/>
    <mergeCell ref="A4:J4"/>
    <mergeCell ref="A5:J5"/>
    <mergeCell ref="B6:J6"/>
    <mergeCell ref="A2:J2"/>
  </mergeCells>
  <phoneticPr fontId="6" type="noConversion"/>
  <pageMargins left="1.05" right="1.05" top="0.5" bottom="0.25" header="0" footer="0"/>
  <pageSetup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F50"/>
  <sheetViews>
    <sheetView showGridLines="0" view="pageLayout" zoomScale="160" zoomScaleNormal="100" zoomScaleSheetLayoutView="100" zoomScalePageLayoutView="160" workbookViewId="0">
      <selection sqref="A1:D1"/>
    </sheetView>
  </sheetViews>
  <sheetFormatPr defaultRowHeight="8.25" x14ac:dyDescent="0.2"/>
  <cols>
    <col min="1" max="1" width="34.7109375" style="368" customWidth="1"/>
    <col min="2" max="2" width="9.85546875" style="368" bestFit="1" customWidth="1"/>
    <col min="3" max="3" width="9.5703125" style="368" bestFit="1" customWidth="1"/>
    <col min="4" max="4" width="11.140625" style="368" customWidth="1"/>
    <col min="5" max="6" width="5.140625" style="368" customWidth="1"/>
    <col min="7" max="16384" width="9.140625" style="368"/>
  </cols>
  <sheetData>
    <row r="1" spans="1:6" x14ac:dyDescent="0.2">
      <c r="A1" s="495" t="s">
        <v>342</v>
      </c>
      <c r="B1" s="495"/>
      <c r="C1" s="495"/>
      <c r="D1" s="495"/>
    </row>
    <row r="2" spans="1:6" ht="21.75" customHeight="1" x14ac:dyDescent="0.2">
      <c r="A2" s="483" t="s">
        <v>420</v>
      </c>
      <c r="B2" s="483"/>
      <c r="C2" s="483"/>
      <c r="D2" s="483"/>
    </row>
    <row r="3" spans="1:6" ht="18" customHeight="1" x14ac:dyDescent="0.2">
      <c r="A3" s="479" t="s">
        <v>560</v>
      </c>
      <c r="B3" s="479"/>
      <c r="C3" s="479"/>
      <c r="D3" s="479"/>
      <c r="E3" s="373"/>
      <c r="F3" s="373"/>
    </row>
    <row r="4" spans="1:6" ht="7.5" customHeight="1" x14ac:dyDescent="0.2">
      <c r="A4" s="477"/>
      <c r="B4" s="477"/>
      <c r="C4" s="477"/>
      <c r="D4" s="477"/>
      <c r="E4" s="154"/>
      <c r="F4" s="154"/>
    </row>
    <row r="5" spans="1:6" ht="18" customHeight="1" x14ac:dyDescent="0.2">
      <c r="A5" s="486" t="s">
        <v>446</v>
      </c>
      <c r="B5" s="487"/>
      <c r="C5" s="487"/>
      <c r="D5" s="487"/>
      <c r="E5" s="363"/>
      <c r="F5" s="363"/>
    </row>
    <row r="6" spans="1:6" ht="9" customHeight="1" x14ac:dyDescent="0.2">
      <c r="A6" s="363"/>
      <c r="B6" s="526"/>
      <c r="C6" s="526"/>
      <c r="D6" s="370"/>
      <c r="E6" s="133"/>
      <c r="F6" s="133"/>
    </row>
    <row r="7" spans="1:6" ht="18.75" customHeight="1" x14ac:dyDescent="0.15">
      <c r="A7" s="2" t="s">
        <v>43</v>
      </c>
      <c r="B7" s="367" t="s">
        <v>521</v>
      </c>
      <c r="C7" s="367" t="s">
        <v>3</v>
      </c>
      <c r="D7" s="367" t="s">
        <v>64</v>
      </c>
      <c r="E7" s="139"/>
      <c r="F7" s="139"/>
    </row>
    <row r="8" spans="1:6" ht="9.1999999999999993" customHeight="1" x14ac:dyDescent="0.2">
      <c r="A8" s="184" t="s">
        <v>228</v>
      </c>
      <c r="B8" s="30">
        <v>1964827</v>
      </c>
      <c r="C8" s="30">
        <v>747048</v>
      </c>
      <c r="D8" s="30">
        <v>2711875</v>
      </c>
    </row>
    <row r="9" spans="1:6" ht="9.1999999999999993" customHeight="1" x14ac:dyDescent="0.2">
      <c r="A9" s="184" t="s">
        <v>25</v>
      </c>
      <c r="B9" s="30">
        <v>978102</v>
      </c>
      <c r="C9" s="30">
        <v>108918</v>
      </c>
      <c r="D9" s="30">
        <v>1087020</v>
      </c>
    </row>
    <row r="10" spans="1:6" ht="9.1999999999999993" customHeight="1" x14ac:dyDescent="0.2">
      <c r="A10" s="184" t="s">
        <v>26</v>
      </c>
      <c r="B10" s="30">
        <v>1360820</v>
      </c>
      <c r="C10" s="30">
        <v>108903</v>
      </c>
      <c r="D10" s="30">
        <v>1469723</v>
      </c>
    </row>
    <row r="11" spans="1:6" ht="9.1999999999999993" customHeight="1" x14ac:dyDescent="0.2">
      <c r="A11" s="184" t="s">
        <v>27</v>
      </c>
      <c r="B11" s="30">
        <v>9231001</v>
      </c>
      <c r="C11" s="30">
        <v>2457550</v>
      </c>
      <c r="D11" s="30">
        <v>11688551</v>
      </c>
    </row>
    <row r="12" spans="1:6" ht="9.1999999999999993" customHeight="1" x14ac:dyDescent="0.2">
      <c r="A12" s="184" t="s">
        <v>378</v>
      </c>
      <c r="B12" s="30">
        <v>5733876</v>
      </c>
      <c r="C12" s="30">
        <v>1461922</v>
      </c>
      <c r="D12" s="30">
        <v>7195798</v>
      </c>
    </row>
    <row r="13" spans="1:6" ht="9.1999999999999993" customHeight="1" x14ac:dyDescent="0.2">
      <c r="A13" s="184" t="s">
        <v>229</v>
      </c>
      <c r="B13" s="30">
        <v>9625573</v>
      </c>
      <c r="C13" s="30">
        <v>1911559</v>
      </c>
      <c r="D13" s="30">
        <v>11537132</v>
      </c>
    </row>
    <row r="14" spans="1:6" ht="9.1999999999999993" customHeight="1" x14ac:dyDescent="0.2">
      <c r="A14" s="184" t="s">
        <v>230</v>
      </c>
      <c r="B14" s="30">
        <v>3860742</v>
      </c>
      <c r="C14" s="30">
        <v>840225</v>
      </c>
      <c r="D14" s="30">
        <v>4700967</v>
      </c>
    </row>
    <row r="15" spans="1:6" ht="9.1999999999999993" customHeight="1" x14ac:dyDescent="0.2">
      <c r="A15" s="184" t="s">
        <v>231</v>
      </c>
      <c r="B15" s="30">
        <v>19158304</v>
      </c>
      <c r="C15" s="30">
        <v>2840139</v>
      </c>
      <c r="D15" s="30">
        <v>21998443</v>
      </c>
    </row>
    <row r="16" spans="1:6" ht="9.1999999999999993" customHeight="1" x14ac:dyDescent="0.2">
      <c r="A16" s="184" t="s">
        <v>232</v>
      </c>
      <c r="B16" s="30">
        <v>6013034</v>
      </c>
      <c r="C16" s="30">
        <v>1207997</v>
      </c>
      <c r="D16" s="30">
        <v>7221031</v>
      </c>
    </row>
    <row r="17" spans="1:6" ht="9.1999999999999993" customHeight="1" x14ac:dyDescent="0.2">
      <c r="A17" s="184" t="s">
        <v>218</v>
      </c>
      <c r="B17" s="30">
        <v>3351527</v>
      </c>
      <c r="C17" s="30">
        <v>448279</v>
      </c>
      <c r="D17" s="30">
        <v>3799806</v>
      </c>
    </row>
    <row r="18" spans="1:6" ht="9.1999999999999993" customHeight="1" x14ac:dyDescent="0.2">
      <c r="A18" s="184" t="s">
        <v>219</v>
      </c>
      <c r="B18" s="30">
        <v>9847831</v>
      </c>
      <c r="C18" s="30">
        <v>1509254</v>
      </c>
      <c r="D18" s="30">
        <v>11357085</v>
      </c>
    </row>
    <row r="19" spans="1:6" ht="16.5" x14ac:dyDescent="0.2">
      <c r="A19" s="26" t="s">
        <v>363</v>
      </c>
      <c r="B19" s="30">
        <v>16587610</v>
      </c>
      <c r="C19" s="30">
        <v>3721559</v>
      </c>
      <c r="D19" s="30">
        <v>20309169</v>
      </c>
    </row>
    <row r="20" spans="1:6" ht="9.1999999999999993" customHeight="1" x14ac:dyDescent="0.2">
      <c r="A20" s="184" t="s">
        <v>221</v>
      </c>
      <c r="B20" s="30">
        <v>35574725</v>
      </c>
      <c r="C20" s="30">
        <v>5476805</v>
      </c>
      <c r="D20" s="30">
        <v>41051530</v>
      </c>
    </row>
    <row r="21" spans="1:6" x14ac:dyDescent="0.2">
      <c r="A21" s="184" t="s">
        <v>309</v>
      </c>
      <c r="B21" s="30">
        <v>15758985</v>
      </c>
      <c r="C21" s="30">
        <v>3557587</v>
      </c>
      <c r="D21" s="30">
        <v>19316572</v>
      </c>
    </row>
    <row r="22" spans="1:6" ht="9.1999999999999993" customHeight="1" x14ac:dyDescent="0.2">
      <c r="A22" s="184" t="s">
        <v>222</v>
      </c>
      <c r="B22" s="30">
        <v>7322301</v>
      </c>
      <c r="C22" s="30">
        <v>1919981</v>
      </c>
      <c r="D22" s="30">
        <v>9242282</v>
      </c>
      <c r="E22" s="368" t="s">
        <v>233</v>
      </c>
    </row>
    <row r="23" spans="1:6" ht="9.1999999999999993" customHeight="1" x14ac:dyDescent="0.2">
      <c r="A23" s="184" t="s">
        <v>223</v>
      </c>
      <c r="B23" s="30">
        <v>7737206</v>
      </c>
      <c r="C23" s="30">
        <v>661952</v>
      </c>
      <c r="D23" s="30">
        <v>8399158</v>
      </c>
    </row>
    <row r="24" spans="1:6" ht="9.1999999999999993" customHeight="1" x14ac:dyDescent="0.2">
      <c r="A24" s="184" t="s">
        <v>247</v>
      </c>
      <c r="B24" s="30">
        <v>1078236</v>
      </c>
      <c r="C24" s="30">
        <v>60443</v>
      </c>
      <c r="D24" s="30">
        <v>1138679</v>
      </c>
      <c r="E24" s="174"/>
      <c r="F24" s="174"/>
    </row>
    <row r="25" spans="1:6" ht="9.1999999999999993" customHeight="1" thickBot="1" x14ac:dyDescent="0.25">
      <c r="A25" s="416" t="s">
        <v>47</v>
      </c>
      <c r="B25" s="30">
        <v>2134175</v>
      </c>
      <c r="C25" s="30">
        <v>447471</v>
      </c>
      <c r="D25" s="30">
        <v>2581646</v>
      </c>
    </row>
    <row r="26" spans="1:6" ht="9" customHeight="1" x14ac:dyDescent="0.2">
      <c r="A26" s="203" t="s">
        <v>1</v>
      </c>
      <c r="B26" s="409">
        <v>157318875</v>
      </c>
      <c r="C26" s="409">
        <v>29487592</v>
      </c>
      <c r="D26" s="409">
        <v>186806467</v>
      </c>
    </row>
    <row r="27" spans="1:6" ht="9" customHeight="1" x14ac:dyDescent="0.2">
      <c r="A27" s="538"/>
      <c r="B27" s="538"/>
      <c r="C27" s="538"/>
      <c r="D27" s="538"/>
      <c r="E27" s="373"/>
      <c r="F27" s="373"/>
    </row>
    <row r="28" spans="1:6" ht="9" customHeight="1" x14ac:dyDescent="0.2">
      <c r="A28" s="537" t="s">
        <v>327</v>
      </c>
      <c r="B28" s="537"/>
      <c r="C28" s="537"/>
      <c r="D28" s="537"/>
      <c r="E28" s="372"/>
      <c r="F28" s="372"/>
    </row>
    <row r="29" spans="1:6" ht="9.1999999999999993" customHeight="1" x14ac:dyDescent="0.2">
      <c r="A29" s="184" t="s">
        <v>228</v>
      </c>
      <c r="B29" s="29">
        <f>(B8/B$26)*100</f>
        <v>1.2489454936669233</v>
      </c>
      <c r="C29" s="29">
        <f t="shared" ref="C29:D29" si="0">(C8/C$26)*100</f>
        <v>2.5334316888269477</v>
      </c>
      <c r="D29" s="29">
        <f t="shared" si="0"/>
        <v>1.4517029541595046</v>
      </c>
    </row>
    <row r="30" spans="1:6" ht="9.1999999999999993" customHeight="1" x14ac:dyDescent="0.2">
      <c r="A30" s="184" t="s">
        <v>25</v>
      </c>
      <c r="B30" s="29">
        <f t="shared" ref="B30:C45" si="1">(B9/B$26)*100</f>
        <v>0.62173213481217693</v>
      </c>
      <c r="C30" s="29">
        <f t="shared" si="1"/>
        <v>0.36936891964593105</v>
      </c>
      <c r="D30" s="29">
        <f t="shared" ref="D30" si="2">(D9/D$26)*100</f>
        <v>0.5818963430211439</v>
      </c>
    </row>
    <row r="31" spans="1:6" ht="9.1999999999999993" customHeight="1" x14ac:dyDescent="0.2">
      <c r="A31" s="184" t="s">
        <v>26</v>
      </c>
      <c r="B31" s="29">
        <f t="shared" si="1"/>
        <v>0.86500745698823489</v>
      </c>
      <c r="C31" s="29">
        <f t="shared" si="1"/>
        <v>0.36931805079234686</v>
      </c>
      <c r="D31" s="29">
        <f t="shared" ref="D31" si="3">(D10/D$26)*100</f>
        <v>0.78676237691492767</v>
      </c>
    </row>
    <row r="32" spans="1:6" ht="9.1999999999999993" customHeight="1" x14ac:dyDescent="0.2">
      <c r="A32" s="184" t="s">
        <v>27</v>
      </c>
      <c r="B32" s="29">
        <f t="shared" si="1"/>
        <v>5.8677008718756731</v>
      </c>
      <c r="C32" s="29">
        <f t="shared" si="1"/>
        <v>8.3341834083976742</v>
      </c>
      <c r="D32" s="29">
        <f t="shared" ref="D32" si="4">(D11/D$26)*100</f>
        <v>6.2570376645472336</v>
      </c>
    </row>
    <row r="33" spans="1:5" ht="9.1999999999999993" customHeight="1" x14ac:dyDescent="0.2">
      <c r="A33" s="184" t="s">
        <v>378</v>
      </c>
      <c r="B33" s="29">
        <f t="shared" si="1"/>
        <v>3.6447476502740059</v>
      </c>
      <c r="C33" s="29">
        <f t="shared" si="1"/>
        <v>4.9577530779725922</v>
      </c>
      <c r="D33" s="29">
        <f t="shared" ref="D33" si="5">(D12/D$26)*100</f>
        <v>3.8520069008103452</v>
      </c>
    </row>
    <row r="34" spans="1:5" ht="9.1999999999999993" customHeight="1" x14ac:dyDescent="0.2">
      <c r="A34" s="184" t="s">
        <v>229</v>
      </c>
      <c r="B34" s="29">
        <f t="shared" si="1"/>
        <v>6.1185112085247244</v>
      </c>
      <c r="C34" s="29">
        <f t="shared" si="1"/>
        <v>6.4825876592432508</v>
      </c>
      <c r="D34" s="29">
        <f t="shared" ref="D34" si="6">(D13/D$26)*100</f>
        <v>6.1759810488787839</v>
      </c>
    </row>
    <row r="35" spans="1:5" ht="9.1999999999999993" customHeight="1" x14ac:dyDescent="0.2">
      <c r="A35" s="184" t="s">
        <v>230</v>
      </c>
      <c r="B35" s="29">
        <f t="shared" si="1"/>
        <v>2.4540869619109595</v>
      </c>
      <c r="C35" s="29">
        <f t="shared" si="1"/>
        <v>2.8494188335215704</v>
      </c>
      <c r="D35" s="29">
        <f t="shared" ref="D35" si="7">(D14/D$26)*100</f>
        <v>2.5164905024406892</v>
      </c>
    </row>
    <row r="36" spans="1:5" ht="9.1999999999999993" customHeight="1" x14ac:dyDescent="0.2">
      <c r="A36" s="184" t="s">
        <v>231</v>
      </c>
      <c r="B36" s="29">
        <f t="shared" si="1"/>
        <v>12.17800724801776</v>
      </c>
      <c r="C36" s="29">
        <f t="shared" si="1"/>
        <v>9.6316409966605612</v>
      </c>
      <c r="D36" s="29">
        <f t="shared" ref="D36" si="8">(D15/D$26)*100</f>
        <v>11.77606072920377</v>
      </c>
    </row>
    <row r="37" spans="1:5" ht="9.1999999999999993" customHeight="1" x14ac:dyDescent="0.2">
      <c r="A37" s="184" t="s">
        <v>232</v>
      </c>
      <c r="B37" s="29">
        <f t="shared" si="1"/>
        <v>3.8221948892019473</v>
      </c>
      <c r="C37" s="29">
        <f t="shared" si="1"/>
        <v>4.0966281682139387</v>
      </c>
      <c r="D37" s="29">
        <f t="shared" ref="D37" si="9">(D16/D$26)*100</f>
        <v>3.8655144631582803</v>
      </c>
    </row>
    <row r="38" spans="1:5" ht="9.1999999999999993" customHeight="1" x14ac:dyDescent="0.2">
      <c r="A38" s="184" t="s">
        <v>218</v>
      </c>
      <c r="B38" s="29">
        <f t="shared" si="1"/>
        <v>2.1304036149508443</v>
      </c>
      <c r="C38" s="29">
        <f t="shared" si="1"/>
        <v>1.5202292543928309</v>
      </c>
      <c r="D38" s="29">
        <f t="shared" ref="D38" si="10">(D17/D$26)*100</f>
        <v>2.0340869676637054</v>
      </c>
    </row>
    <row r="39" spans="1:5" ht="9.1999999999999993" customHeight="1" x14ac:dyDescent="0.2">
      <c r="A39" s="184" t="s">
        <v>219</v>
      </c>
      <c r="B39" s="29">
        <f t="shared" si="1"/>
        <v>6.2597898694609908</v>
      </c>
      <c r="C39" s="29">
        <f t="shared" si="1"/>
        <v>5.1182680498292301</v>
      </c>
      <c r="D39" s="29">
        <f t="shared" ref="D39" si="11">(D18/D$26)*100</f>
        <v>6.079599481960118</v>
      </c>
    </row>
    <row r="40" spans="1:5" ht="16.5" x14ac:dyDescent="0.2">
      <c r="A40" s="26" t="s">
        <v>363</v>
      </c>
      <c r="B40" s="29">
        <f t="shared" si="1"/>
        <v>10.543941405632349</v>
      </c>
      <c r="C40" s="29">
        <f t="shared" si="1"/>
        <v>12.620762658409001</v>
      </c>
      <c r="D40" s="29">
        <f t="shared" ref="D40" si="12">(D19/D$26)*100</f>
        <v>10.871769765872184</v>
      </c>
      <c r="E40" s="368" t="s">
        <v>233</v>
      </c>
    </row>
    <row r="41" spans="1:5" ht="8.25" customHeight="1" x14ac:dyDescent="0.2">
      <c r="A41" s="184" t="s">
        <v>221</v>
      </c>
      <c r="B41" s="29">
        <f t="shared" si="1"/>
        <v>22.613132086025914</v>
      </c>
      <c r="C41" s="29">
        <f t="shared" si="1"/>
        <v>18.57325277696463</v>
      </c>
      <c r="D41" s="29">
        <f t="shared" ref="D41" si="13">(D20/D$26)*100</f>
        <v>21.975433002541607</v>
      </c>
    </row>
    <row r="42" spans="1:5" x14ac:dyDescent="0.2">
      <c r="A42" s="184" t="s">
        <v>309</v>
      </c>
      <c r="B42" s="29">
        <f t="shared" si="1"/>
        <v>10.017224570160446</v>
      </c>
      <c r="C42" s="29">
        <f t="shared" si="1"/>
        <v>12.064691481081264</v>
      </c>
      <c r="D42" s="29">
        <f t="shared" ref="D42" si="14">(D21/D$26)*100</f>
        <v>10.340419317496112</v>
      </c>
    </row>
    <row r="43" spans="1:5" ht="9.1999999999999993" customHeight="1" x14ac:dyDescent="0.2">
      <c r="A43" s="184" t="s">
        <v>222</v>
      </c>
      <c r="B43" s="29">
        <f t="shared" si="1"/>
        <v>4.6544325974871104</v>
      </c>
      <c r="C43" s="29">
        <f t="shared" si="1"/>
        <v>6.5111488249023521</v>
      </c>
      <c r="D43" s="29">
        <f t="shared" ref="D43" si="15">(D22/D$26)*100</f>
        <v>4.9475171542107264</v>
      </c>
      <c r="E43" s="368" t="s">
        <v>233</v>
      </c>
    </row>
    <row r="44" spans="1:5" ht="9.1999999999999993" customHeight="1" x14ac:dyDescent="0.2">
      <c r="A44" s="184" t="s">
        <v>223</v>
      </c>
      <c r="B44" s="29">
        <f t="shared" si="1"/>
        <v>4.9181676388163851</v>
      </c>
      <c r="C44" s="29">
        <f t="shared" si="1"/>
        <v>2.2448492911866116</v>
      </c>
      <c r="D44" s="29">
        <f t="shared" ref="D44" si="16">(D23/D$26)*100</f>
        <v>4.4961816016787042</v>
      </c>
    </row>
    <row r="45" spans="1:5" ht="9.1999999999999993" customHeight="1" x14ac:dyDescent="0.2">
      <c r="A45" s="184" t="s">
        <v>247</v>
      </c>
      <c r="B45" s="29">
        <f t="shared" si="1"/>
        <v>0.68538247556118104</v>
      </c>
      <c r="C45" s="29">
        <f t="shared" si="1"/>
        <v>0.20497774114617431</v>
      </c>
      <c r="D45" s="29">
        <f t="shared" ref="D45" si="17">(D24/D$26)*100</f>
        <v>0.60955009657133552</v>
      </c>
    </row>
    <row r="46" spans="1:5" ht="9.1999999999999993" customHeight="1" thickBot="1" x14ac:dyDescent="0.25">
      <c r="A46" s="416" t="s">
        <v>47</v>
      </c>
      <c r="B46" s="34">
        <f t="shared" ref="B46:C47" si="18">(B25/B$26)*100</f>
        <v>1.3565918266323731</v>
      </c>
      <c r="C46" s="34">
        <f t="shared" si="18"/>
        <v>1.5174891188130928</v>
      </c>
      <c r="D46" s="34">
        <f t="shared" ref="D46" si="19">(D25/D$26)*100</f>
        <v>1.3819896288708249</v>
      </c>
    </row>
    <row r="47" spans="1:5" ht="9" customHeight="1" x14ac:dyDescent="0.2">
      <c r="A47" s="73" t="s">
        <v>1</v>
      </c>
      <c r="B47" s="78">
        <f t="shared" si="18"/>
        <v>100</v>
      </c>
      <c r="C47" s="78">
        <f t="shared" si="18"/>
        <v>100</v>
      </c>
      <c r="D47" s="78">
        <f t="shared" ref="D47" si="20">(D26/D$26)*100</f>
        <v>100</v>
      </c>
    </row>
    <row r="48" spans="1:5" ht="10.5" customHeight="1" x14ac:dyDescent="0.2">
      <c r="A48" s="475" t="s">
        <v>487</v>
      </c>
      <c r="B48" s="476"/>
      <c r="C48" s="476"/>
      <c r="D48" s="476"/>
    </row>
    <row r="49" spans="1:4" ht="18" customHeight="1" x14ac:dyDescent="0.15">
      <c r="A49" s="474"/>
      <c r="B49" s="474"/>
      <c r="C49" s="474"/>
      <c r="D49" s="474"/>
    </row>
    <row r="50" spans="1:4" x14ac:dyDescent="0.2">
      <c r="A50" s="366"/>
    </row>
  </sheetData>
  <mergeCells count="10">
    <mergeCell ref="A27:D27"/>
    <mergeCell ref="A28:D28"/>
    <mergeCell ref="A48:D48"/>
    <mergeCell ref="A49:D49"/>
    <mergeCell ref="A1:D1"/>
    <mergeCell ref="A2:D2"/>
    <mergeCell ref="A3:D3"/>
    <mergeCell ref="A4:D4"/>
    <mergeCell ref="A5:D5"/>
    <mergeCell ref="B6:C6"/>
  </mergeCells>
  <pageMargins left="1.05" right="1.05" top="0.5" bottom="0.25" header="0" footer="0"/>
  <pageSetup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L51"/>
  <sheetViews>
    <sheetView showGridLines="0" showWhiteSpace="0" view="pageLayout" zoomScale="145" zoomScaleNormal="100" zoomScaleSheetLayoutView="100" zoomScalePageLayoutView="145" workbookViewId="0">
      <selection sqref="A1:J1"/>
    </sheetView>
  </sheetViews>
  <sheetFormatPr defaultColWidth="9.140625" defaultRowHeight="8.25" x14ac:dyDescent="0.2"/>
  <cols>
    <col min="1" max="1" width="20.28515625" style="126" customWidth="1"/>
    <col min="2" max="3" width="7" style="126" customWidth="1"/>
    <col min="4" max="4" width="7" style="353" customWidth="1"/>
    <col min="5" max="8" width="7" style="126" customWidth="1"/>
    <col min="9" max="9" width="7" style="353" customWidth="1"/>
    <col min="10" max="10" width="7" style="126" customWidth="1"/>
    <col min="11" max="12" width="5.140625" style="126" customWidth="1"/>
    <col min="13" max="16384" width="9.140625" style="126"/>
  </cols>
  <sheetData>
    <row r="1" spans="1:12" x14ac:dyDescent="0.2">
      <c r="A1" s="495" t="s">
        <v>343</v>
      </c>
      <c r="B1" s="495"/>
      <c r="C1" s="495"/>
      <c r="D1" s="495"/>
      <c r="E1" s="495"/>
      <c r="F1" s="495"/>
      <c r="G1" s="495"/>
      <c r="H1" s="495"/>
      <c r="I1" s="495"/>
      <c r="J1" s="495"/>
    </row>
    <row r="2" spans="1:12" ht="12.75" customHeight="1" x14ac:dyDescent="0.2">
      <c r="A2" s="483" t="s">
        <v>420</v>
      </c>
      <c r="B2" s="483"/>
      <c r="C2" s="483"/>
      <c r="D2" s="483"/>
      <c r="E2" s="483"/>
      <c r="F2" s="483"/>
      <c r="G2" s="483"/>
      <c r="H2" s="483"/>
      <c r="I2" s="483"/>
      <c r="J2" s="483"/>
    </row>
    <row r="3" spans="1:12" ht="18" customHeight="1" x14ac:dyDescent="0.2">
      <c r="A3" s="479" t="s">
        <v>449</v>
      </c>
      <c r="B3" s="479"/>
      <c r="C3" s="479"/>
      <c r="D3" s="479"/>
      <c r="E3" s="479"/>
      <c r="F3" s="479"/>
      <c r="G3" s="479"/>
      <c r="H3" s="479"/>
      <c r="I3" s="479"/>
      <c r="J3" s="479"/>
      <c r="K3" s="146"/>
      <c r="L3" s="146"/>
    </row>
    <row r="4" spans="1:12" ht="7.5" customHeight="1" x14ac:dyDescent="0.2">
      <c r="A4" s="477"/>
      <c r="B4" s="477"/>
      <c r="C4" s="477"/>
      <c r="D4" s="477"/>
      <c r="E4" s="477"/>
      <c r="F4" s="477"/>
      <c r="G4" s="477"/>
      <c r="H4" s="477"/>
      <c r="I4" s="477"/>
      <c r="J4" s="477"/>
      <c r="K4" s="154"/>
      <c r="L4" s="154"/>
    </row>
    <row r="5" spans="1:12" ht="18" customHeight="1" x14ac:dyDescent="0.2">
      <c r="A5" s="486" t="s">
        <v>446</v>
      </c>
      <c r="B5" s="487"/>
      <c r="C5" s="487"/>
      <c r="D5" s="487"/>
      <c r="E5" s="487"/>
      <c r="F5" s="487"/>
      <c r="G5" s="487"/>
      <c r="H5" s="487"/>
      <c r="I5" s="487"/>
      <c r="J5" s="487"/>
      <c r="K5" s="106"/>
      <c r="L5" s="106"/>
    </row>
    <row r="6" spans="1:12" ht="9" customHeight="1" x14ac:dyDescent="0.2">
      <c r="A6" s="106"/>
      <c r="B6" s="534" t="s">
        <v>321</v>
      </c>
      <c r="C6" s="534"/>
      <c r="D6" s="534"/>
      <c r="E6" s="534"/>
      <c r="F6" s="534"/>
      <c r="G6" s="534"/>
      <c r="H6" s="534"/>
      <c r="I6" s="534"/>
      <c r="J6" s="534"/>
      <c r="K6" s="133"/>
      <c r="L6" s="133"/>
    </row>
    <row r="7" spans="1:12" ht="18.75" customHeight="1" x14ac:dyDescent="0.15">
      <c r="A7" s="2" t="s">
        <v>43</v>
      </c>
      <c r="B7" s="91" t="s">
        <v>59</v>
      </c>
      <c r="C7" s="91" t="s">
        <v>322</v>
      </c>
      <c r="D7" s="91" t="s">
        <v>531</v>
      </c>
      <c r="E7" s="91" t="s">
        <v>61</v>
      </c>
      <c r="F7" s="91" t="s">
        <v>60</v>
      </c>
      <c r="G7" s="91" t="s">
        <v>62</v>
      </c>
      <c r="H7" s="91" t="s">
        <v>58</v>
      </c>
      <c r="I7" s="91" t="s">
        <v>480</v>
      </c>
      <c r="J7" s="91" t="s">
        <v>195</v>
      </c>
      <c r="K7" s="139"/>
      <c r="L7" s="139"/>
    </row>
    <row r="8" spans="1:12" ht="18.75" customHeight="1" x14ac:dyDescent="0.2">
      <c r="A8" s="26" t="s">
        <v>228</v>
      </c>
      <c r="B8" s="162">
        <v>608701</v>
      </c>
      <c r="C8" s="162">
        <v>32860</v>
      </c>
      <c r="D8" s="162">
        <v>20942</v>
      </c>
      <c r="E8" s="162">
        <v>13157</v>
      </c>
      <c r="F8" s="162">
        <v>56722</v>
      </c>
      <c r="G8" s="162">
        <v>7726</v>
      </c>
      <c r="H8" s="162">
        <v>1660</v>
      </c>
      <c r="I8" s="162">
        <v>3674</v>
      </c>
      <c r="J8" s="162">
        <v>1606</v>
      </c>
    </row>
    <row r="9" spans="1:12" ht="9" customHeight="1" x14ac:dyDescent="0.2">
      <c r="A9" s="26" t="s">
        <v>25</v>
      </c>
      <c r="B9" s="162">
        <v>56036</v>
      </c>
      <c r="C9" s="162">
        <v>18387</v>
      </c>
      <c r="D9" s="162">
        <v>15169</v>
      </c>
      <c r="E9" s="162">
        <v>1455</v>
      </c>
      <c r="F9" s="162">
        <v>5383</v>
      </c>
      <c r="G9" s="162">
        <v>3239</v>
      </c>
      <c r="H9" s="162">
        <v>3093</v>
      </c>
      <c r="I9" s="162">
        <v>5174</v>
      </c>
      <c r="J9" s="162" t="s">
        <v>471</v>
      </c>
    </row>
    <row r="10" spans="1:12" ht="9" customHeight="1" x14ac:dyDescent="0.2">
      <c r="A10" s="26" t="s">
        <v>26</v>
      </c>
      <c r="B10" s="162">
        <v>25432</v>
      </c>
      <c r="C10" s="162">
        <v>32039</v>
      </c>
      <c r="D10" s="162">
        <v>15850</v>
      </c>
      <c r="E10" s="162">
        <v>11160</v>
      </c>
      <c r="F10" s="162">
        <v>7686</v>
      </c>
      <c r="G10" s="162">
        <v>7257</v>
      </c>
      <c r="H10" s="162">
        <v>3389</v>
      </c>
      <c r="I10" s="162">
        <v>5695</v>
      </c>
      <c r="J10" s="162" t="s">
        <v>471</v>
      </c>
    </row>
    <row r="11" spans="1:12" ht="9" customHeight="1" x14ac:dyDescent="0.2">
      <c r="A11" s="26" t="s">
        <v>27</v>
      </c>
      <c r="B11" s="162">
        <v>1277758</v>
      </c>
      <c r="C11" s="162">
        <v>135033</v>
      </c>
      <c r="D11" s="162">
        <v>255067</v>
      </c>
      <c r="E11" s="162">
        <v>153568</v>
      </c>
      <c r="F11" s="162">
        <v>391535</v>
      </c>
      <c r="G11" s="162">
        <v>174696</v>
      </c>
      <c r="H11" s="162">
        <v>42912</v>
      </c>
      <c r="I11" s="162">
        <v>20002</v>
      </c>
      <c r="J11" s="162">
        <v>6979</v>
      </c>
    </row>
    <row r="12" spans="1:12" ht="18.75" customHeight="1" x14ac:dyDescent="0.2">
      <c r="A12" s="26" t="s">
        <v>378</v>
      </c>
      <c r="B12" s="162">
        <v>595994</v>
      </c>
      <c r="C12" s="162">
        <v>331015</v>
      </c>
      <c r="D12" s="162">
        <v>138506</v>
      </c>
      <c r="E12" s="162">
        <v>92126</v>
      </c>
      <c r="F12" s="162">
        <v>149134</v>
      </c>
      <c r="G12" s="162">
        <v>77044</v>
      </c>
      <c r="H12" s="162">
        <v>33879</v>
      </c>
      <c r="I12" s="162">
        <v>38100</v>
      </c>
      <c r="J12" s="162">
        <v>6124</v>
      </c>
    </row>
    <row r="13" spans="1:12" ht="9" customHeight="1" x14ac:dyDescent="0.2">
      <c r="A13" s="26" t="s">
        <v>229</v>
      </c>
      <c r="B13" s="162">
        <v>565220</v>
      </c>
      <c r="C13" s="162">
        <v>651959</v>
      </c>
      <c r="D13" s="162">
        <v>276500</v>
      </c>
      <c r="E13" s="162">
        <v>101364</v>
      </c>
      <c r="F13" s="162">
        <v>110684</v>
      </c>
      <c r="G13" s="162">
        <v>92984</v>
      </c>
      <c r="H13" s="162">
        <v>56548</v>
      </c>
      <c r="I13" s="162">
        <v>48109</v>
      </c>
      <c r="J13" s="162">
        <v>8191</v>
      </c>
    </row>
    <row r="14" spans="1:12" ht="9" customHeight="1" x14ac:dyDescent="0.2">
      <c r="A14" s="26" t="s">
        <v>230</v>
      </c>
      <c r="B14" s="162">
        <v>281964</v>
      </c>
      <c r="C14" s="162">
        <v>206746</v>
      </c>
      <c r="D14" s="162">
        <v>90487</v>
      </c>
      <c r="E14" s="162">
        <v>67403</v>
      </c>
      <c r="F14" s="162">
        <v>66383</v>
      </c>
      <c r="G14" s="162">
        <v>72094</v>
      </c>
      <c r="H14" s="162">
        <v>28604</v>
      </c>
      <c r="I14" s="162">
        <v>20917</v>
      </c>
      <c r="J14" s="162">
        <v>5627</v>
      </c>
    </row>
    <row r="15" spans="1:12" ht="9" customHeight="1" x14ac:dyDescent="0.2">
      <c r="A15" s="26" t="s">
        <v>231</v>
      </c>
      <c r="B15" s="162">
        <v>668670</v>
      </c>
      <c r="C15" s="162">
        <v>795316</v>
      </c>
      <c r="D15" s="162">
        <v>345101</v>
      </c>
      <c r="E15" s="162">
        <v>298420</v>
      </c>
      <c r="F15" s="162">
        <v>206354</v>
      </c>
      <c r="G15" s="162">
        <v>211568</v>
      </c>
      <c r="H15" s="162">
        <v>172546</v>
      </c>
      <c r="I15" s="162">
        <v>128253</v>
      </c>
      <c r="J15" s="162">
        <v>13911</v>
      </c>
    </row>
    <row r="16" spans="1:12" ht="9" customHeight="1" x14ac:dyDescent="0.2">
      <c r="A16" s="184" t="s">
        <v>232</v>
      </c>
      <c r="B16" s="162">
        <v>262549</v>
      </c>
      <c r="C16" s="162">
        <v>250120</v>
      </c>
      <c r="D16" s="162">
        <v>152275</v>
      </c>
      <c r="E16" s="162">
        <v>188873</v>
      </c>
      <c r="F16" s="162">
        <v>107936</v>
      </c>
      <c r="G16" s="162">
        <v>105197</v>
      </c>
      <c r="H16" s="162">
        <v>49732</v>
      </c>
      <c r="I16" s="162">
        <v>83022</v>
      </c>
      <c r="J16" s="162">
        <v>8293</v>
      </c>
    </row>
    <row r="17" spans="1:12" ht="9" customHeight="1" x14ac:dyDescent="0.2">
      <c r="A17" s="184" t="s">
        <v>218</v>
      </c>
      <c r="B17" s="162">
        <v>53026</v>
      </c>
      <c r="C17" s="162">
        <v>166296</v>
      </c>
      <c r="D17" s="162">
        <v>95303</v>
      </c>
      <c r="E17" s="162">
        <v>38720</v>
      </c>
      <c r="F17" s="162">
        <v>21548</v>
      </c>
      <c r="G17" s="162">
        <v>38135</v>
      </c>
      <c r="H17" s="162">
        <v>16665</v>
      </c>
      <c r="I17" s="162">
        <v>14214</v>
      </c>
      <c r="J17" s="162">
        <v>4372</v>
      </c>
    </row>
    <row r="18" spans="1:12" ht="18.75" customHeight="1" x14ac:dyDescent="0.2">
      <c r="A18" s="26" t="s">
        <v>219</v>
      </c>
      <c r="B18" s="162">
        <v>187728</v>
      </c>
      <c r="C18" s="162">
        <v>514336</v>
      </c>
      <c r="D18" s="162">
        <v>292743</v>
      </c>
      <c r="E18" s="162">
        <v>160623</v>
      </c>
      <c r="F18" s="162">
        <v>88092</v>
      </c>
      <c r="G18" s="162">
        <v>124007</v>
      </c>
      <c r="H18" s="162">
        <v>70346</v>
      </c>
      <c r="I18" s="162">
        <v>58848</v>
      </c>
      <c r="J18" s="162">
        <v>12531</v>
      </c>
    </row>
    <row r="19" spans="1:12" ht="27.75" customHeight="1" x14ac:dyDescent="0.2">
      <c r="A19" s="26" t="s">
        <v>363</v>
      </c>
      <c r="B19" s="162">
        <v>973518</v>
      </c>
      <c r="C19" s="162">
        <v>1041087</v>
      </c>
      <c r="D19" s="162">
        <v>537960</v>
      </c>
      <c r="E19" s="162">
        <v>266252</v>
      </c>
      <c r="F19" s="162">
        <v>354207</v>
      </c>
      <c r="G19" s="162">
        <v>279282</v>
      </c>
      <c r="H19" s="162">
        <v>132161</v>
      </c>
      <c r="I19" s="162">
        <v>115646</v>
      </c>
      <c r="J19" s="162">
        <v>21446</v>
      </c>
    </row>
    <row r="20" spans="1:12" ht="18.75" customHeight="1" x14ac:dyDescent="0.2">
      <c r="A20" s="26" t="s">
        <v>221</v>
      </c>
      <c r="B20" s="162">
        <v>760343</v>
      </c>
      <c r="C20" s="162">
        <v>1702116</v>
      </c>
      <c r="D20" s="162">
        <v>893284</v>
      </c>
      <c r="E20" s="162">
        <v>772163</v>
      </c>
      <c r="F20" s="162">
        <v>270124</v>
      </c>
      <c r="G20" s="162">
        <v>410394</v>
      </c>
      <c r="H20" s="162">
        <v>243866</v>
      </c>
      <c r="I20" s="162">
        <v>392148</v>
      </c>
      <c r="J20" s="162">
        <v>32367</v>
      </c>
    </row>
    <row r="21" spans="1:12" ht="27.75" customHeight="1" x14ac:dyDescent="0.2">
      <c r="A21" s="26" t="s">
        <v>309</v>
      </c>
      <c r="B21" s="162">
        <v>1334426</v>
      </c>
      <c r="C21" s="162">
        <v>816406</v>
      </c>
      <c r="D21" s="162">
        <v>322444</v>
      </c>
      <c r="E21" s="162">
        <v>273238</v>
      </c>
      <c r="F21" s="162">
        <v>357914</v>
      </c>
      <c r="G21" s="162">
        <v>244752</v>
      </c>
      <c r="H21" s="162">
        <v>96520</v>
      </c>
      <c r="I21" s="162">
        <v>93344</v>
      </c>
      <c r="J21" s="162">
        <v>18543</v>
      </c>
    </row>
    <row r="22" spans="1:12" ht="18.75" customHeight="1" x14ac:dyDescent="0.2">
      <c r="A22" s="26" t="s">
        <v>222</v>
      </c>
      <c r="B22" s="162">
        <v>577849</v>
      </c>
      <c r="C22" s="162">
        <v>479003</v>
      </c>
      <c r="D22" s="162">
        <v>197211</v>
      </c>
      <c r="E22" s="162">
        <v>172981</v>
      </c>
      <c r="F22" s="162">
        <v>221222</v>
      </c>
      <c r="G22" s="162">
        <v>165059</v>
      </c>
      <c r="H22" s="162">
        <v>48741</v>
      </c>
      <c r="I22" s="162">
        <v>49951</v>
      </c>
      <c r="J22" s="162">
        <v>7964</v>
      </c>
      <c r="K22" s="126" t="s">
        <v>233</v>
      </c>
    </row>
    <row r="23" spans="1:12" ht="9" customHeight="1" x14ac:dyDescent="0.2">
      <c r="A23" s="26" t="s">
        <v>223</v>
      </c>
      <c r="B23" s="162">
        <v>94177</v>
      </c>
      <c r="C23" s="162">
        <v>203899</v>
      </c>
      <c r="D23" s="162">
        <v>123279</v>
      </c>
      <c r="E23" s="162">
        <v>81507</v>
      </c>
      <c r="F23" s="162">
        <v>32504</v>
      </c>
      <c r="G23" s="162">
        <v>49096</v>
      </c>
      <c r="H23" s="162">
        <v>32989</v>
      </c>
      <c r="I23" s="162">
        <v>38660</v>
      </c>
      <c r="J23" s="162">
        <v>5841</v>
      </c>
    </row>
    <row r="24" spans="1:12" ht="9" customHeight="1" x14ac:dyDescent="0.2">
      <c r="A24" s="26" t="s">
        <v>247</v>
      </c>
      <c r="B24" s="162">
        <v>7362</v>
      </c>
      <c r="C24" s="162">
        <v>20758</v>
      </c>
      <c r="D24" s="162">
        <v>5615</v>
      </c>
      <c r="E24" s="162">
        <v>9881</v>
      </c>
      <c r="F24" s="162">
        <v>4964</v>
      </c>
      <c r="G24" s="162">
        <v>5758</v>
      </c>
      <c r="H24" s="162">
        <v>1490</v>
      </c>
      <c r="I24" s="162">
        <v>4089</v>
      </c>
      <c r="J24" s="162" t="s">
        <v>471</v>
      </c>
      <c r="K24" s="174"/>
      <c r="L24" s="174"/>
    </row>
    <row r="25" spans="1:12" ht="18.75" customHeight="1" thickBot="1" x14ac:dyDescent="0.25">
      <c r="A25" s="75" t="s">
        <v>47</v>
      </c>
      <c r="B25" s="162">
        <v>127059</v>
      </c>
      <c r="C25" s="162">
        <v>103376</v>
      </c>
      <c r="D25" s="162">
        <v>26267</v>
      </c>
      <c r="E25" s="162">
        <v>68805</v>
      </c>
      <c r="F25" s="162">
        <v>37570</v>
      </c>
      <c r="G25" s="162">
        <v>31530</v>
      </c>
      <c r="H25" s="162">
        <v>22630</v>
      </c>
      <c r="I25" s="162">
        <v>28505</v>
      </c>
      <c r="J25" s="162">
        <v>1729</v>
      </c>
    </row>
    <row r="26" spans="1:12" ht="9" customHeight="1" x14ac:dyDescent="0.2">
      <c r="A26" s="203" t="s">
        <v>1</v>
      </c>
      <c r="B26" s="208">
        <v>8457812</v>
      </c>
      <c r="C26" s="208">
        <v>7500752</v>
      </c>
      <c r="D26" s="208">
        <v>3804003</v>
      </c>
      <c r="E26" s="208">
        <v>2771696</v>
      </c>
      <c r="F26" s="208">
        <v>2489962</v>
      </c>
      <c r="G26" s="208">
        <v>2099818</v>
      </c>
      <c r="H26" s="208">
        <v>1057771</v>
      </c>
      <c r="I26" s="208">
        <v>1148351</v>
      </c>
      <c r="J26" s="208">
        <v>157427</v>
      </c>
    </row>
    <row r="27" spans="1:12" ht="9" customHeight="1" x14ac:dyDescent="0.2">
      <c r="A27" s="538"/>
      <c r="B27" s="538"/>
      <c r="C27" s="538"/>
      <c r="D27" s="538"/>
      <c r="E27" s="538"/>
      <c r="F27" s="538"/>
      <c r="G27" s="538"/>
      <c r="H27" s="538"/>
      <c r="I27" s="538"/>
      <c r="J27" s="538"/>
      <c r="K27" s="146"/>
      <c r="L27" s="146"/>
    </row>
    <row r="28" spans="1:12" ht="9" customHeight="1" x14ac:dyDescent="0.2">
      <c r="A28" s="537" t="s">
        <v>327</v>
      </c>
      <c r="B28" s="537"/>
      <c r="C28" s="537"/>
      <c r="D28" s="537"/>
      <c r="E28" s="537"/>
      <c r="F28" s="537"/>
      <c r="G28" s="537"/>
      <c r="H28" s="537"/>
      <c r="I28" s="537"/>
      <c r="J28" s="537"/>
      <c r="K28" s="173"/>
      <c r="L28" s="173"/>
    </row>
    <row r="29" spans="1:12" ht="18.75" customHeight="1" x14ac:dyDescent="0.2">
      <c r="A29" s="26" t="s">
        <v>228</v>
      </c>
      <c r="B29" s="42">
        <f t="shared" ref="B29:H29" si="0">(B8/B$26)*100</f>
        <v>7.1969086094606975</v>
      </c>
      <c r="C29" s="42">
        <f t="shared" si="0"/>
        <v>0.43808940756873443</v>
      </c>
      <c r="D29" s="42">
        <v>0.55052500000000004</v>
      </c>
      <c r="E29" s="42">
        <f t="shared" si="0"/>
        <v>0.47469130813768901</v>
      </c>
      <c r="F29" s="42">
        <f t="shared" si="0"/>
        <v>2.278026732938093</v>
      </c>
      <c r="G29" s="42">
        <f t="shared" si="0"/>
        <v>0.36793664974774004</v>
      </c>
      <c r="H29" s="42">
        <f t="shared" si="0"/>
        <v>0.15693377867232133</v>
      </c>
      <c r="I29" s="42">
        <v>0.31993700000000003</v>
      </c>
      <c r="J29" s="42">
        <v>1.0201549999999999</v>
      </c>
    </row>
    <row r="30" spans="1:12" ht="9" customHeight="1" x14ac:dyDescent="0.2">
      <c r="A30" s="26" t="s">
        <v>25</v>
      </c>
      <c r="B30" s="42">
        <f t="shared" ref="B30:H30" si="1">(B9/B$26)*100</f>
        <v>0.66253541696126605</v>
      </c>
      <c r="C30" s="42">
        <f t="shared" si="1"/>
        <v>0.24513542108844555</v>
      </c>
      <c r="D30" s="42">
        <v>0.39876400000000001</v>
      </c>
      <c r="E30" s="42">
        <f t="shared" si="1"/>
        <v>5.249493450941229E-2</v>
      </c>
      <c r="F30" s="42">
        <f t="shared" si="1"/>
        <v>0.21618803821102489</v>
      </c>
      <c r="G30" s="42">
        <f t="shared" si="1"/>
        <v>0.15425146369828241</v>
      </c>
      <c r="H30" s="42">
        <f t="shared" si="1"/>
        <v>0.29240733580330719</v>
      </c>
      <c r="I30" s="42">
        <v>0.45055899999999999</v>
      </c>
      <c r="J30" s="42">
        <v>0.62378100000000003</v>
      </c>
    </row>
    <row r="31" spans="1:12" ht="9" customHeight="1" x14ac:dyDescent="0.2">
      <c r="A31" s="26" t="s">
        <v>26</v>
      </c>
      <c r="B31" s="42">
        <f t="shared" ref="B31:H31" si="2">(B10/B$26)*100</f>
        <v>0.30069242494394532</v>
      </c>
      <c r="C31" s="42">
        <f t="shared" si="2"/>
        <v>0.42714383837780534</v>
      </c>
      <c r="D31" s="42">
        <v>0.41666599999999998</v>
      </c>
      <c r="E31" s="42">
        <f t="shared" si="2"/>
        <v>0.4026415595361108</v>
      </c>
      <c r="F31" s="42">
        <f t="shared" si="2"/>
        <v>0.30867940956528656</v>
      </c>
      <c r="G31" s="42">
        <f t="shared" si="2"/>
        <v>0.34560138069108848</v>
      </c>
      <c r="H31" s="42">
        <f t="shared" si="2"/>
        <v>0.32039070838584155</v>
      </c>
      <c r="I31" s="42">
        <v>0.49592900000000001</v>
      </c>
      <c r="J31" s="42">
        <v>0.25091000000000002</v>
      </c>
    </row>
    <row r="32" spans="1:12" ht="9" customHeight="1" x14ac:dyDescent="0.2">
      <c r="A32" s="26" t="s">
        <v>27</v>
      </c>
      <c r="B32" s="42">
        <f t="shared" ref="B32:H32" si="3">(B11/B$26)*100</f>
        <v>15.107429675665527</v>
      </c>
      <c r="C32" s="42">
        <f t="shared" si="3"/>
        <v>1.8002594939814036</v>
      </c>
      <c r="D32" s="42">
        <v>6.7052259999999997</v>
      </c>
      <c r="E32" s="42">
        <f t="shared" si="3"/>
        <v>5.5405787647707401</v>
      </c>
      <c r="F32" s="42">
        <f t="shared" si="3"/>
        <v>15.724537161611302</v>
      </c>
      <c r="G32" s="42">
        <f t="shared" si="3"/>
        <v>8.3195781729654659</v>
      </c>
      <c r="H32" s="42">
        <f t="shared" si="3"/>
        <v>4.0568327171003933</v>
      </c>
      <c r="I32" s="42">
        <v>1.7418020000000001</v>
      </c>
      <c r="J32" s="42">
        <v>4.4331659999999999</v>
      </c>
    </row>
    <row r="33" spans="1:11" ht="18.75" customHeight="1" x14ac:dyDescent="0.2">
      <c r="A33" s="26" t="s">
        <v>378</v>
      </c>
      <c r="B33" s="42">
        <f t="shared" ref="B33:H33" si="4">(B12/B$26)*100</f>
        <v>7.0466688074882722</v>
      </c>
      <c r="C33" s="42">
        <f t="shared" si="4"/>
        <v>4.4130908474243649</v>
      </c>
      <c r="D33" s="42">
        <v>3.6410589999999998</v>
      </c>
      <c r="E33" s="42">
        <f t="shared" si="4"/>
        <v>3.3238132897691521</v>
      </c>
      <c r="F33" s="42">
        <f t="shared" si="4"/>
        <v>5.9894086737066674</v>
      </c>
      <c r="G33" s="42">
        <f t="shared" si="4"/>
        <v>3.6690798916858509</v>
      </c>
      <c r="H33" s="42">
        <f t="shared" si="4"/>
        <v>3.2028671612286592</v>
      </c>
      <c r="I33" s="42">
        <v>3.3178010000000002</v>
      </c>
      <c r="J33" s="42">
        <v>3.8900570000000001</v>
      </c>
    </row>
    <row r="34" spans="1:11" ht="9" customHeight="1" x14ac:dyDescent="0.2">
      <c r="A34" s="26" t="s">
        <v>229</v>
      </c>
      <c r="B34" s="42">
        <f t="shared" ref="B34:H34" si="5">(B13/B$26)*100</f>
        <v>6.6828158393683852</v>
      </c>
      <c r="C34" s="42">
        <f t="shared" si="5"/>
        <v>8.6919151573068945</v>
      </c>
      <c r="D34" s="42">
        <v>7.2686590000000004</v>
      </c>
      <c r="E34" s="42">
        <f t="shared" si="5"/>
        <v>3.6571110251629326</v>
      </c>
      <c r="F34" s="42">
        <f t="shared" si="5"/>
        <v>4.4452084007707748</v>
      </c>
      <c r="G34" s="42">
        <f t="shared" si="5"/>
        <v>4.4281933005622394</v>
      </c>
      <c r="H34" s="42">
        <f t="shared" si="5"/>
        <v>5.3459586243147141</v>
      </c>
      <c r="I34" s="42">
        <v>4.1893989999999999</v>
      </c>
      <c r="J34" s="42">
        <v>5.2030459999999996</v>
      </c>
    </row>
    <row r="35" spans="1:11" ht="9" customHeight="1" x14ac:dyDescent="0.2">
      <c r="A35" s="26" t="s">
        <v>230</v>
      </c>
      <c r="B35" s="42">
        <f t="shared" ref="B35:H35" si="6">(B14/B$26)*100</f>
        <v>3.3337700104944399</v>
      </c>
      <c r="C35" s="42">
        <f t="shared" si="6"/>
        <v>2.7563369646136815</v>
      </c>
      <c r="D35" s="42">
        <v>2.3787310000000002</v>
      </c>
      <c r="E35" s="42">
        <f t="shared" si="6"/>
        <v>2.431832351022623</v>
      </c>
      <c r="F35" s="42">
        <f t="shared" si="6"/>
        <v>2.6660246220625057</v>
      </c>
      <c r="G35" s="42">
        <f t="shared" si="6"/>
        <v>3.433345175629507</v>
      </c>
      <c r="H35" s="42">
        <f t="shared" si="6"/>
        <v>2.7041769910500477</v>
      </c>
      <c r="I35" s="42">
        <v>1.8214809999999999</v>
      </c>
      <c r="J35" s="42">
        <v>3.5743550000000002</v>
      </c>
    </row>
    <row r="36" spans="1:11" ht="9" customHeight="1" x14ac:dyDescent="0.2">
      <c r="A36" s="26" t="s">
        <v>231</v>
      </c>
      <c r="B36" s="42">
        <f t="shared" ref="B36:H36" si="7">(B15/B$26)*100</f>
        <v>7.9059454147242807</v>
      </c>
      <c r="C36" s="42">
        <f t="shared" si="7"/>
        <v>10.603150190807535</v>
      </c>
      <c r="D36" s="42">
        <v>9.0720489999999998</v>
      </c>
      <c r="E36" s="42">
        <f t="shared" si="7"/>
        <v>10.766693028384065</v>
      </c>
      <c r="F36" s="42">
        <f t="shared" si="7"/>
        <v>8.2874357118703017</v>
      </c>
      <c r="G36" s="42">
        <f t="shared" si="7"/>
        <v>10.075539880122944</v>
      </c>
      <c r="H36" s="42">
        <f t="shared" si="7"/>
        <v>16.312226370358047</v>
      </c>
      <c r="I36" s="42">
        <v>11.16845</v>
      </c>
      <c r="J36" s="42">
        <v>8.8364770000000004</v>
      </c>
    </row>
    <row r="37" spans="1:11" ht="9" customHeight="1" x14ac:dyDescent="0.2">
      <c r="A37" s="184" t="s">
        <v>232</v>
      </c>
      <c r="B37" s="42">
        <f t="shared" ref="B37:H37" si="8">(B16/B$26)*100</f>
        <v>3.1042189161925093</v>
      </c>
      <c r="C37" s="42">
        <f t="shared" si="8"/>
        <v>3.3345989842085166</v>
      </c>
      <c r="D37" s="42">
        <v>4.0030200000000002</v>
      </c>
      <c r="E37" s="42">
        <f t="shared" si="8"/>
        <v>6.8143476052207745</v>
      </c>
      <c r="F37" s="42">
        <f t="shared" si="8"/>
        <v>4.334845270731039</v>
      </c>
      <c r="G37" s="42">
        <f t="shared" si="8"/>
        <v>5.0098151363594372</v>
      </c>
      <c r="H37" s="42">
        <f t="shared" si="8"/>
        <v>4.7015847475493278</v>
      </c>
      <c r="I37" s="42">
        <v>7.2296709999999997</v>
      </c>
      <c r="J37" s="42">
        <v>5.2678380000000002</v>
      </c>
    </row>
    <row r="38" spans="1:11" ht="9" customHeight="1" x14ac:dyDescent="0.2">
      <c r="A38" s="184" t="s">
        <v>218</v>
      </c>
      <c r="B38" s="42">
        <f t="shared" ref="B38:H38" si="9">(B17/B$26)*100</f>
        <v>0.6269470165570008</v>
      </c>
      <c r="C38" s="42">
        <f t="shared" si="9"/>
        <v>2.2170577030143113</v>
      </c>
      <c r="D38" s="42">
        <v>2.5053350000000001</v>
      </c>
      <c r="E38" s="42">
        <f t="shared" si="9"/>
        <v>1.3969786008277965</v>
      </c>
      <c r="F38" s="42">
        <f t="shared" si="9"/>
        <v>0.86539473293166713</v>
      </c>
      <c r="G38" s="42">
        <f t="shared" si="9"/>
        <v>1.8161097771330657</v>
      </c>
      <c r="H38" s="42">
        <f t="shared" si="9"/>
        <v>1.5754827840808643</v>
      </c>
      <c r="I38" s="42">
        <v>1.2377750000000001</v>
      </c>
      <c r="J38" s="42">
        <v>2.7771599999999999</v>
      </c>
    </row>
    <row r="39" spans="1:11" ht="18.75" customHeight="1" x14ac:dyDescent="0.2">
      <c r="A39" s="26" t="s">
        <v>219</v>
      </c>
      <c r="B39" s="42">
        <f t="shared" ref="B39:H39" si="10">(B18/B$26)*100</f>
        <v>2.219581139897647</v>
      </c>
      <c r="C39" s="42">
        <f t="shared" si="10"/>
        <v>6.8571257921872366</v>
      </c>
      <c r="D39" s="42">
        <v>7.6956559999999996</v>
      </c>
      <c r="E39" s="42">
        <f t="shared" si="10"/>
        <v>5.7951160589040072</v>
      </c>
      <c r="F39" s="42">
        <f t="shared" si="10"/>
        <v>3.5378853171253213</v>
      </c>
      <c r="G39" s="42">
        <f t="shared" si="10"/>
        <v>5.905607057373544</v>
      </c>
      <c r="H39" s="42">
        <f t="shared" si="10"/>
        <v>6.6503997557127201</v>
      </c>
      <c r="I39" s="42">
        <v>5.1245659999999997</v>
      </c>
      <c r="J39" s="42">
        <v>7.9598800000000001</v>
      </c>
    </row>
    <row r="40" spans="1:11" ht="27" customHeight="1" x14ac:dyDescent="0.2">
      <c r="A40" s="26" t="s">
        <v>363</v>
      </c>
      <c r="B40" s="42">
        <f t="shared" ref="B40:H40" si="11">(B19/B$26)*100</f>
        <v>11.510281855401846</v>
      </c>
      <c r="C40" s="42">
        <f t="shared" si="11"/>
        <v>13.879768321896258</v>
      </c>
      <c r="D40" s="42">
        <v>14.14194</v>
      </c>
      <c r="E40" s="42">
        <f t="shared" si="11"/>
        <v>9.6061039883161801</v>
      </c>
      <c r="F40" s="42">
        <f t="shared" si="11"/>
        <v>14.225397817316088</v>
      </c>
      <c r="G40" s="42">
        <f t="shared" si="11"/>
        <v>13.300295549423808</v>
      </c>
      <c r="H40" s="42">
        <f t="shared" si="11"/>
        <v>12.494292242838952</v>
      </c>
      <c r="I40" s="42">
        <v>10.07061</v>
      </c>
      <c r="J40" s="42">
        <v>13.622820000000001</v>
      </c>
      <c r="K40" s="126" t="s">
        <v>233</v>
      </c>
    </row>
    <row r="41" spans="1:11" ht="18.75" customHeight="1" x14ac:dyDescent="0.2">
      <c r="A41" s="26" t="s">
        <v>221</v>
      </c>
      <c r="B41" s="42">
        <f t="shared" ref="B41:H41" si="12">(B20/B$26)*100</f>
        <v>8.9898309397276748</v>
      </c>
      <c r="C41" s="42">
        <f t="shared" si="12"/>
        <v>22.692604688169933</v>
      </c>
      <c r="D41" s="42">
        <v>23.48274</v>
      </c>
      <c r="E41" s="42">
        <f t="shared" si="12"/>
        <v>27.858863309684757</v>
      </c>
      <c r="F41" s="42">
        <f t="shared" si="12"/>
        <v>10.848518973381923</v>
      </c>
      <c r="G41" s="42">
        <f t="shared" si="12"/>
        <v>19.544265264894385</v>
      </c>
      <c r="H41" s="42">
        <f t="shared" si="12"/>
        <v>23.054706548014643</v>
      </c>
      <c r="I41" s="42">
        <v>34.148789999999998</v>
      </c>
      <c r="J41" s="42">
        <v>20.560009999999998</v>
      </c>
    </row>
    <row r="42" spans="1:11" ht="27" customHeight="1" x14ac:dyDescent="0.2">
      <c r="A42" s="26" t="s">
        <v>309</v>
      </c>
      <c r="B42" s="42">
        <f t="shared" ref="B42:H42" si="13">(B21/B$26)*100</f>
        <v>15.777437474372805</v>
      </c>
      <c r="C42" s="42">
        <f t="shared" si="13"/>
        <v>10.884321998647602</v>
      </c>
      <c r="D42" s="42">
        <v>8.4764389999999992</v>
      </c>
      <c r="E42" s="42">
        <f t="shared" si="13"/>
        <v>9.8581518319469374</v>
      </c>
      <c r="F42" s="42">
        <f t="shared" si="13"/>
        <v>14.374275591354408</v>
      </c>
      <c r="G42" s="42">
        <f t="shared" si="13"/>
        <v>11.655867318024706</v>
      </c>
      <c r="H42" s="42">
        <f t="shared" si="13"/>
        <v>9.1248483840075032</v>
      </c>
      <c r="I42" s="42">
        <v>8.1285249999999998</v>
      </c>
      <c r="J42" s="42">
        <v>11.778790000000001</v>
      </c>
    </row>
    <row r="43" spans="1:11" ht="18.75" customHeight="1" x14ac:dyDescent="0.2">
      <c r="A43" s="26" t="s">
        <v>222</v>
      </c>
      <c r="B43" s="42">
        <f t="shared" ref="B43:H43" si="14">(B22/B$26)*100</f>
        <v>6.8321334170113976</v>
      </c>
      <c r="C43" s="42">
        <f t="shared" si="14"/>
        <v>6.3860663570799296</v>
      </c>
      <c r="D43" s="42">
        <v>5.1843019999999997</v>
      </c>
      <c r="E43" s="42">
        <f t="shared" si="14"/>
        <v>6.2409802518025064</v>
      </c>
      <c r="F43" s="42">
        <f t="shared" si="14"/>
        <v>8.8845532582424944</v>
      </c>
      <c r="G43" s="42">
        <f t="shared" si="14"/>
        <v>7.8606336358674893</v>
      </c>
      <c r="H43" s="42">
        <f t="shared" si="14"/>
        <v>4.6078971724503699</v>
      </c>
      <c r="I43" s="42">
        <v>4.3498020000000004</v>
      </c>
      <c r="J43" s="42">
        <v>5.058853</v>
      </c>
      <c r="K43" s="126" t="s">
        <v>233</v>
      </c>
    </row>
    <row r="44" spans="1:11" ht="9" customHeight="1" x14ac:dyDescent="0.2">
      <c r="A44" s="26" t="s">
        <v>223</v>
      </c>
      <c r="B44" s="42">
        <f t="shared" ref="B44:H44" si="15">(B23/B$26)*100</f>
        <v>1.1134912906553136</v>
      </c>
      <c r="C44" s="42">
        <f t="shared" si="15"/>
        <v>2.7183807703547593</v>
      </c>
      <c r="D44" s="42">
        <v>3.2407699999999999</v>
      </c>
      <c r="E44" s="42">
        <f t="shared" si="15"/>
        <v>2.9406904653324175</v>
      </c>
      <c r="F44" s="42">
        <f t="shared" si="15"/>
        <v>1.3054014478935823</v>
      </c>
      <c r="G44" s="42">
        <f t="shared" si="15"/>
        <v>2.338107397879245</v>
      </c>
      <c r="H44" s="42">
        <f t="shared" si="15"/>
        <v>3.1187279666392822</v>
      </c>
      <c r="I44" s="42">
        <v>3.3665660000000002</v>
      </c>
      <c r="J44" s="42">
        <v>3.7102909999999998</v>
      </c>
    </row>
    <row r="45" spans="1:11" ht="9" customHeight="1" x14ac:dyDescent="0.2">
      <c r="A45" s="26" t="s">
        <v>247</v>
      </c>
      <c r="B45" s="42">
        <f t="shared" ref="B45:H45" si="16">(B24/B$26)*100</f>
        <v>8.7043788629967186E-2</v>
      </c>
      <c r="C45" s="42">
        <f t="shared" si="16"/>
        <v>0.27674558497601304</v>
      </c>
      <c r="D45" s="42">
        <v>0.14760799999999999</v>
      </c>
      <c r="E45" s="42">
        <f t="shared" si="16"/>
        <v>0.35649652775773388</v>
      </c>
      <c r="F45" s="42">
        <f t="shared" si="16"/>
        <v>0.19936047216784833</v>
      </c>
      <c r="G45" s="42">
        <f t="shared" si="16"/>
        <v>0.274214241424733</v>
      </c>
      <c r="H45" s="42">
        <f t="shared" si="16"/>
        <v>0.14086224712154144</v>
      </c>
      <c r="I45" s="42">
        <v>0.356076</v>
      </c>
      <c r="J45" s="42">
        <v>0.334123</v>
      </c>
    </row>
    <row r="46" spans="1:11" ht="18.75" customHeight="1" thickBot="1" x14ac:dyDescent="0.25">
      <c r="A46" s="75" t="s">
        <v>47</v>
      </c>
      <c r="B46" s="82">
        <f t="shared" ref="B46:H46" si="17">(B25/B$26)*100</f>
        <v>1.5022679624470254</v>
      </c>
      <c r="C46" s="82">
        <f t="shared" si="17"/>
        <v>1.3782084782965762</v>
      </c>
      <c r="D46" s="82">
        <v>0.69050900000000004</v>
      </c>
      <c r="E46" s="82">
        <f t="shared" si="17"/>
        <v>2.4824150989141667</v>
      </c>
      <c r="F46" s="82">
        <f t="shared" si="17"/>
        <v>1.5088583681196741</v>
      </c>
      <c r="G46" s="82">
        <f t="shared" si="17"/>
        <v>1.5015587065164695</v>
      </c>
      <c r="H46" s="82">
        <f t="shared" si="17"/>
        <v>2.1394044646714647</v>
      </c>
      <c r="I46" s="82">
        <v>2.4822549999999999</v>
      </c>
      <c r="J46" s="82">
        <v>1.098287</v>
      </c>
    </row>
    <row r="47" spans="1:11" ht="9" customHeight="1" x14ac:dyDescent="0.2">
      <c r="A47" s="73" t="s">
        <v>1</v>
      </c>
      <c r="B47" s="84">
        <f t="shared" ref="B47:H47" si="18">(B26/B$26)*100</f>
        <v>100</v>
      </c>
      <c r="C47" s="84">
        <f t="shared" si="18"/>
        <v>100</v>
      </c>
      <c r="D47" s="84">
        <v>100</v>
      </c>
      <c r="E47" s="84">
        <f t="shared" si="18"/>
        <v>100</v>
      </c>
      <c r="F47" s="84">
        <f t="shared" si="18"/>
        <v>100</v>
      </c>
      <c r="G47" s="84">
        <f t="shared" si="18"/>
        <v>100</v>
      </c>
      <c r="H47" s="84">
        <f t="shared" si="18"/>
        <v>100</v>
      </c>
      <c r="I47" s="84">
        <v>100</v>
      </c>
      <c r="J47" s="84">
        <v>100</v>
      </c>
    </row>
    <row r="48" spans="1:11" ht="24" customHeight="1" x14ac:dyDescent="0.2">
      <c r="A48" s="475" t="s">
        <v>562</v>
      </c>
      <c r="B48" s="476"/>
      <c r="C48" s="476"/>
      <c r="D48" s="476"/>
      <c r="E48" s="476"/>
      <c r="F48" s="476"/>
      <c r="G48" s="476"/>
      <c r="H48" s="476"/>
      <c r="I48" s="476"/>
      <c r="J48" s="476"/>
    </row>
    <row r="49" spans="1:10" ht="10.5" customHeight="1" x14ac:dyDescent="0.2">
      <c r="A49" s="475" t="s">
        <v>487</v>
      </c>
      <c r="B49" s="476"/>
      <c r="C49" s="476"/>
      <c r="D49" s="476"/>
      <c r="E49" s="476"/>
      <c r="F49" s="476"/>
      <c r="G49" s="476"/>
      <c r="H49" s="476"/>
      <c r="I49" s="476"/>
      <c r="J49" s="476"/>
    </row>
    <row r="50" spans="1:10" ht="18" customHeight="1" x14ac:dyDescent="0.15">
      <c r="A50" s="474"/>
      <c r="B50" s="474"/>
      <c r="C50" s="474"/>
      <c r="D50" s="474"/>
      <c r="E50" s="474"/>
      <c r="F50" s="474"/>
      <c r="G50" s="474"/>
      <c r="H50" s="474"/>
      <c r="I50" s="474"/>
      <c r="J50" s="474"/>
    </row>
    <row r="51" spans="1:10" x14ac:dyDescent="0.2">
      <c r="A51" s="107"/>
    </row>
  </sheetData>
  <mergeCells count="11">
    <mergeCell ref="A1:J1"/>
    <mergeCell ref="A2:J2"/>
    <mergeCell ref="A50:J50"/>
    <mergeCell ref="A5:J5"/>
    <mergeCell ref="A4:J4"/>
    <mergeCell ref="A48:J48"/>
    <mergeCell ref="A3:J3"/>
    <mergeCell ref="A27:J27"/>
    <mergeCell ref="B6:J6"/>
    <mergeCell ref="A49:J49"/>
    <mergeCell ref="A28:J28"/>
  </mergeCells>
  <phoneticPr fontId="6" type="noConversion"/>
  <pageMargins left="1.05" right="1.05" top="0.5" bottom="0.25" header="0" footer="0"/>
  <pageSetup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E68"/>
  <sheetViews>
    <sheetView showGridLines="0" view="pageLayout" zoomScale="160" zoomScaleNormal="100" zoomScaleSheetLayoutView="100" zoomScalePageLayoutView="160" workbookViewId="0">
      <selection sqref="A1:E1"/>
    </sheetView>
  </sheetViews>
  <sheetFormatPr defaultRowHeight="8.25" x14ac:dyDescent="0.2"/>
  <cols>
    <col min="1" max="1" width="12.85546875" style="126" customWidth="1"/>
    <col min="2" max="2" width="10.42578125" style="126" customWidth="1"/>
    <col min="3" max="3" width="10.5703125" style="126" customWidth="1"/>
    <col min="4" max="5" width="10.42578125" style="126" customWidth="1"/>
    <col min="6" max="16384" width="9.140625" style="126"/>
  </cols>
  <sheetData>
    <row r="1" spans="1:5" ht="10.5" customHeight="1" x14ac:dyDescent="0.2">
      <c r="A1" s="495" t="s">
        <v>344</v>
      </c>
      <c r="B1" s="495"/>
      <c r="C1" s="495"/>
      <c r="D1" s="495"/>
      <c r="E1" s="495"/>
    </row>
    <row r="2" spans="1:5" ht="21.75" customHeight="1" x14ac:dyDescent="0.2">
      <c r="A2" s="470" t="s">
        <v>424</v>
      </c>
      <c r="B2" s="470"/>
      <c r="C2" s="470"/>
      <c r="D2" s="470"/>
      <c r="E2" s="470"/>
    </row>
    <row r="3" spans="1:5" ht="27.75" customHeight="1" x14ac:dyDescent="0.2">
      <c r="A3" s="479" t="s">
        <v>621</v>
      </c>
      <c r="B3" s="479"/>
      <c r="C3" s="479"/>
      <c r="D3" s="479"/>
      <c r="E3" s="479"/>
    </row>
    <row r="4" spans="1:5" ht="6.75" customHeight="1" x14ac:dyDescent="0.2">
      <c r="A4" s="477"/>
      <c r="B4" s="477"/>
      <c r="C4" s="477"/>
      <c r="D4" s="477"/>
      <c r="E4" s="477"/>
    </row>
    <row r="5" spans="1:5" ht="18" customHeight="1" x14ac:dyDescent="0.2">
      <c r="A5" s="486" t="s">
        <v>450</v>
      </c>
      <c r="B5" s="487"/>
      <c r="C5" s="487"/>
      <c r="D5" s="487"/>
      <c r="E5" s="487"/>
    </row>
    <row r="6" spans="1:5" ht="9" customHeight="1" x14ac:dyDescent="0.2">
      <c r="B6" s="8" t="s">
        <v>40</v>
      </c>
      <c r="C6" s="8" t="s">
        <v>41</v>
      </c>
      <c r="D6" s="8" t="s">
        <v>42</v>
      </c>
      <c r="E6" s="8" t="s">
        <v>1</v>
      </c>
    </row>
    <row r="7" spans="1:5" ht="9" customHeight="1" x14ac:dyDescent="0.2">
      <c r="A7" s="48" t="s">
        <v>525</v>
      </c>
      <c r="B7" s="119">
        <v>47056949</v>
      </c>
      <c r="C7" s="119">
        <v>48382997</v>
      </c>
      <c r="D7" s="119">
        <v>41198097</v>
      </c>
      <c r="E7" s="119">
        <v>136638043</v>
      </c>
    </row>
    <row r="8" spans="1:5" ht="9" customHeight="1" x14ac:dyDescent="0.2">
      <c r="A8" s="48" t="s">
        <v>252</v>
      </c>
      <c r="B8" s="119">
        <v>9624627</v>
      </c>
      <c r="C8" s="119">
        <v>9996092</v>
      </c>
      <c r="D8" s="119">
        <v>6663436</v>
      </c>
      <c r="E8" s="119">
        <v>26284155</v>
      </c>
    </row>
    <row r="9" spans="1:5" ht="9" customHeight="1" x14ac:dyDescent="0.2">
      <c r="A9" s="123" t="s">
        <v>59</v>
      </c>
      <c r="B9" s="121">
        <v>3595384</v>
      </c>
      <c r="C9" s="121">
        <v>3335854</v>
      </c>
      <c r="D9" s="121">
        <v>740207</v>
      </c>
      <c r="E9" s="121">
        <v>7671445</v>
      </c>
    </row>
    <row r="10" spans="1:5" ht="9" customHeight="1" x14ac:dyDescent="0.2">
      <c r="A10" s="123" t="s">
        <v>63</v>
      </c>
      <c r="B10" s="121">
        <v>1841996</v>
      </c>
      <c r="C10" s="121">
        <v>2094196</v>
      </c>
      <c r="D10" s="121">
        <v>2695212</v>
      </c>
      <c r="E10" s="121">
        <v>6631404</v>
      </c>
    </row>
    <row r="11" spans="1:5" s="353" customFormat="1" ht="9" customHeight="1" x14ac:dyDescent="0.2">
      <c r="A11" s="123" t="s">
        <v>481</v>
      </c>
      <c r="B11" s="121">
        <v>862991</v>
      </c>
      <c r="C11" s="121">
        <v>1077917</v>
      </c>
      <c r="D11" s="121">
        <v>1367717</v>
      </c>
      <c r="E11" s="121">
        <v>3308625</v>
      </c>
    </row>
    <row r="12" spans="1:5" ht="9" customHeight="1" x14ac:dyDescent="0.2">
      <c r="A12" s="123" t="s">
        <v>61</v>
      </c>
      <c r="B12" s="121">
        <v>911129</v>
      </c>
      <c r="C12" s="121">
        <v>1032087</v>
      </c>
      <c r="D12" s="121">
        <v>489557</v>
      </c>
      <c r="E12" s="121">
        <v>2432773</v>
      </c>
    </row>
    <row r="13" spans="1:5" ht="9" customHeight="1" x14ac:dyDescent="0.2">
      <c r="A13" s="123" t="s">
        <v>60</v>
      </c>
      <c r="B13" s="121">
        <v>1045915</v>
      </c>
      <c r="C13" s="121">
        <v>972007</v>
      </c>
      <c r="D13" s="121">
        <v>260819</v>
      </c>
      <c r="E13" s="121">
        <v>2278741</v>
      </c>
    </row>
    <row r="14" spans="1:5" ht="9" customHeight="1" x14ac:dyDescent="0.2">
      <c r="A14" s="123" t="s">
        <v>62</v>
      </c>
      <c r="B14" s="121">
        <v>659017</v>
      </c>
      <c r="C14" s="121">
        <v>769136</v>
      </c>
      <c r="D14" s="121">
        <v>451605</v>
      </c>
      <c r="E14" s="121">
        <v>1879758</v>
      </c>
    </row>
    <row r="15" spans="1:5" ht="9" customHeight="1" x14ac:dyDescent="0.2">
      <c r="A15" s="123" t="s">
        <v>58</v>
      </c>
      <c r="B15" s="121">
        <v>294607</v>
      </c>
      <c r="C15" s="121">
        <v>273989</v>
      </c>
      <c r="D15" s="121">
        <v>342487</v>
      </c>
      <c r="E15" s="121">
        <v>911083</v>
      </c>
    </row>
    <row r="16" spans="1:5" s="353" customFormat="1" ht="9" customHeight="1" x14ac:dyDescent="0.2">
      <c r="A16" s="166" t="s">
        <v>480</v>
      </c>
      <c r="B16" s="169">
        <v>369498</v>
      </c>
      <c r="C16" s="169">
        <v>393775</v>
      </c>
      <c r="D16" s="169">
        <v>267255</v>
      </c>
      <c r="E16" s="169">
        <v>1030528</v>
      </c>
    </row>
    <row r="17" spans="1:5" s="243" customFormat="1" ht="9" customHeight="1" thickBot="1" x14ac:dyDescent="0.25">
      <c r="A17" s="166" t="s">
        <v>195</v>
      </c>
      <c r="B17" s="169">
        <v>44090</v>
      </c>
      <c r="C17" s="169">
        <v>47131</v>
      </c>
      <c r="D17" s="169">
        <v>48577</v>
      </c>
      <c r="E17" s="169">
        <v>139798</v>
      </c>
    </row>
    <row r="18" spans="1:5" ht="9" customHeight="1" x14ac:dyDescent="0.2">
      <c r="A18" s="270" t="s">
        <v>1</v>
      </c>
      <c r="B18" s="272">
        <v>56681576</v>
      </c>
      <c r="C18" s="272">
        <v>58379089</v>
      </c>
      <c r="D18" s="272">
        <v>47861533</v>
      </c>
      <c r="E18" s="272">
        <v>162922198</v>
      </c>
    </row>
    <row r="19" spans="1:5" ht="9" customHeight="1" x14ac:dyDescent="0.2">
      <c r="B19" s="32"/>
      <c r="C19" s="32"/>
      <c r="D19" s="32"/>
      <c r="E19" s="32"/>
    </row>
    <row r="20" spans="1:5" ht="9" customHeight="1" x14ac:dyDescent="0.2">
      <c r="A20" s="501" t="s">
        <v>327</v>
      </c>
      <c r="B20" s="501"/>
      <c r="C20" s="501"/>
      <c r="D20" s="501"/>
      <c r="E20" s="501"/>
    </row>
    <row r="21" spans="1:5" ht="9" customHeight="1" x14ac:dyDescent="0.2">
      <c r="A21" s="48" t="s">
        <v>525</v>
      </c>
      <c r="B21" s="176">
        <f>(B7/$E7)*100</f>
        <v>34.439126883572243</v>
      </c>
      <c r="C21" s="176">
        <f t="shared" ref="C21:E21" si="0">(C7/$E7)*100</f>
        <v>35.409609167192187</v>
      </c>
      <c r="D21" s="176">
        <f t="shared" si="0"/>
        <v>30.151263949235574</v>
      </c>
      <c r="E21" s="176">
        <f t="shared" si="0"/>
        <v>100</v>
      </c>
    </row>
    <row r="22" spans="1:5" ht="9" customHeight="1" x14ac:dyDescent="0.2">
      <c r="A22" s="48" t="s">
        <v>252</v>
      </c>
      <c r="B22" s="176">
        <f t="shared" ref="B22:E22" si="1">(B8/$E8)*100</f>
        <v>36.61760098431926</v>
      </c>
      <c r="C22" s="176">
        <f t="shared" si="1"/>
        <v>38.030866885391596</v>
      </c>
      <c r="D22" s="176">
        <f t="shared" si="1"/>
        <v>25.35153213028914</v>
      </c>
      <c r="E22" s="176">
        <f t="shared" si="1"/>
        <v>100</v>
      </c>
    </row>
    <row r="23" spans="1:5" ht="9" customHeight="1" x14ac:dyDescent="0.2">
      <c r="A23" s="123" t="s">
        <v>59</v>
      </c>
      <c r="B23" s="172">
        <f t="shared" ref="B23:E23" si="2">(B9/$E9)*100</f>
        <v>46.867102612350088</v>
      </c>
      <c r="C23" s="172">
        <f t="shared" si="2"/>
        <v>43.484037231577624</v>
      </c>
      <c r="D23" s="172">
        <f t="shared" si="2"/>
        <v>9.648860156072292</v>
      </c>
      <c r="E23" s="172">
        <f t="shared" si="2"/>
        <v>100</v>
      </c>
    </row>
    <row r="24" spans="1:5" ht="9" customHeight="1" x14ac:dyDescent="0.2">
      <c r="A24" s="123" t="s">
        <v>63</v>
      </c>
      <c r="B24" s="172">
        <f t="shared" ref="B24:E25" si="3">(B10/$E10)*100</f>
        <v>27.776862938828639</v>
      </c>
      <c r="C24" s="172">
        <f t="shared" si="3"/>
        <v>31.579979141671959</v>
      </c>
      <c r="D24" s="172">
        <f t="shared" si="3"/>
        <v>40.643157919499401</v>
      </c>
      <c r="E24" s="172">
        <f t="shared" si="3"/>
        <v>100</v>
      </c>
    </row>
    <row r="25" spans="1:5" s="353" customFormat="1" ht="9" customHeight="1" x14ac:dyDescent="0.2">
      <c r="A25" s="123" t="s">
        <v>481</v>
      </c>
      <c r="B25" s="172">
        <v>26.083070759999998</v>
      </c>
      <c r="C25" s="172">
        <v>32.579001849999997</v>
      </c>
      <c r="D25" s="172">
        <v>41.337927389999997</v>
      </c>
      <c r="E25" s="172">
        <f t="shared" si="3"/>
        <v>100</v>
      </c>
    </row>
    <row r="26" spans="1:5" ht="9" customHeight="1" x14ac:dyDescent="0.2">
      <c r="A26" s="123" t="s">
        <v>61</v>
      </c>
      <c r="B26" s="172">
        <f t="shared" ref="B26:E26" si="4">(B12/$E12)*100</f>
        <v>37.452281819964298</v>
      </c>
      <c r="C26" s="172">
        <f t="shared" si="4"/>
        <v>42.424303459467858</v>
      </c>
      <c r="D26" s="172">
        <f t="shared" si="4"/>
        <v>20.123414720567844</v>
      </c>
      <c r="E26" s="172">
        <f t="shared" si="4"/>
        <v>100</v>
      </c>
    </row>
    <row r="27" spans="1:5" ht="9" customHeight="1" x14ac:dyDescent="0.2">
      <c r="A27" s="123" t="s">
        <v>60</v>
      </c>
      <c r="B27" s="172">
        <f t="shared" ref="B27:E27" si="5">(B13/$E13)*100</f>
        <v>45.898809913017757</v>
      </c>
      <c r="C27" s="172">
        <f t="shared" si="5"/>
        <v>42.65543999954361</v>
      </c>
      <c r="D27" s="172">
        <f t="shared" si="5"/>
        <v>11.445750087438634</v>
      </c>
      <c r="E27" s="172">
        <f t="shared" si="5"/>
        <v>100</v>
      </c>
    </row>
    <row r="28" spans="1:5" ht="9" customHeight="1" x14ac:dyDescent="0.2">
      <c r="A28" s="123" t="s">
        <v>62</v>
      </c>
      <c r="B28" s="172">
        <f t="shared" ref="B28:E28" si="6">(B14/$E14)*100</f>
        <v>35.05860860812934</v>
      </c>
      <c r="C28" s="172">
        <f t="shared" si="6"/>
        <v>40.916756305864901</v>
      </c>
      <c r="D28" s="172">
        <f t="shared" si="6"/>
        <v>24.024635086005752</v>
      </c>
      <c r="E28" s="172">
        <f t="shared" si="6"/>
        <v>100</v>
      </c>
    </row>
    <row r="29" spans="1:5" ht="9" customHeight="1" x14ac:dyDescent="0.2">
      <c r="A29" s="123" t="s">
        <v>58</v>
      </c>
      <c r="B29" s="172">
        <f t="shared" ref="B29:E30" si="7">(B15/$E15)*100</f>
        <v>32.335912315343393</v>
      </c>
      <c r="C29" s="172">
        <f t="shared" si="7"/>
        <v>30.072891273352703</v>
      </c>
      <c r="D29" s="172">
        <f t="shared" si="7"/>
        <v>37.591196411303912</v>
      </c>
      <c r="E29" s="172">
        <f t="shared" si="7"/>
        <v>100</v>
      </c>
    </row>
    <row r="30" spans="1:5" s="353" customFormat="1" ht="9" customHeight="1" x14ac:dyDescent="0.2">
      <c r="A30" s="123" t="s">
        <v>480</v>
      </c>
      <c r="B30" s="251">
        <v>35.855212090000002</v>
      </c>
      <c r="C30" s="251">
        <v>38.210994749999998</v>
      </c>
      <c r="D30" s="251">
        <v>25.93379316</v>
      </c>
      <c r="E30" s="172">
        <f t="shared" si="7"/>
        <v>100</v>
      </c>
    </row>
    <row r="31" spans="1:5" s="243" customFormat="1" ht="9" customHeight="1" thickBot="1" x14ac:dyDescent="0.25">
      <c r="A31" s="123" t="s">
        <v>195</v>
      </c>
      <c r="B31" s="251">
        <v>31.538362490000001</v>
      </c>
      <c r="C31" s="251">
        <v>33.71364397</v>
      </c>
      <c r="D31" s="251">
        <v>34.747993530000002</v>
      </c>
      <c r="E31" s="251">
        <f t="shared" ref="E31" si="8">(E17/$E17)*100</f>
        <v>100</v>
      </c>
    </row>
    <row r="32" spans="1:5" ht="9" customHeight="1" x14ac:dyDescent="0.2">
      <c r="A32" s="270" t="s">
        <v>201</v>
      </c>
      <c r="B32" s="290">
        <f t="shared" ref="B32:E32" si="9">(B18/$E18)*100</f>
        <v>34.790578997712764</v>
      </c>
      <c r="C32" s="290">
        <f t="shared" si="9"/>
        <v>35.832495336209497</v>
      </c>
      <c r="D32" s="290">
        <f t="shared" si="9"/>
        <v>29.376925666077742</v>
      </c>
      <c r="E32" s="290">
        <f t="shared" si="9"/>
        <v>100</v>
      </c>
    </row>
    <row r="33" spans="1:5" ht="32.25" customHeight="1" x14ac:dyDescent="0.2">
      <c r="A33" s="476" t="s">
        <v>535</v>
      </c>
      <c r="B33" s="476"/>
      <c r="C33" s="476"/>
      <c r="D33" s="476"/>
      <c r="E33" s="476"/>
    </row>
    <row r="34" spans="1:5" ht="21" customHeight="1" x14ac:dyDescent="0.2">
      <c r="A34" s="475" t="s">
        <v>487</v>
      </c>
      <c r="B34" s="476"/>
      <c r="C34" s="476"/>
      <c r="D34" s="476"/>
      <c r="E34" s="476"/>
    </row>
    <row r="35" spans="1:5" ht="18" customHeight="1" x14ac:dyDescent="0.15">
      <c r="A35" s="481"/>
      <c r="B35" s="481"/>
      <c r="C35" s="481"/>
      <c r="D35" s="481"/>
      <c r="E35" s="481"/>
    </row>
    <row r="36" spans="1:5" x14ac:dyDescent="0.2">
      <c r="A36" s="105"/>
      <c r="B36" s="32"/>
      <c r="C36" s="32"/>
      <c r="D36" s="32"/>
      <c r="E36" s="32"/>
    </row>
    <row r="37" spans="1:5" ht="13.5" customHeight="1" x14ac:dyDescent="0.2">
      <c r="B37" s="32"/>
      <c r="C37" s="32"/>
      <c r="D37" s="32"/>
      <c r="E37" s="32"/>
    </row>
    <row r="38" spans="1:5" x14ac:dyDescent="0.2">
      <c r="B38" s="32"/>
      <c r="C38" s="32"/>
      <c r="D38" s="32"/>
      <c r="E38" s="32"/>
    </row>
    <row r="39" spans="1:5" x14ac:dyDescent="0.2">
      <c r="B39" s="32"/>
      <c r="C39" s="32"/>
      <c r="D39" s="32"/>
      <c r="E39" s="32"/>
    </row>
    <row r="40" spans="1:5" x14ac:dyDescent="0.2">
      <c r="B40" s="32"/>
      <c r="C40" s="32"/>
      <c r="D40" s="32"/>
      <c r="E40" s="32"/>
    </row>
    <row r="41" spans="1:5" x14ac:dyDescent="0.2">
      <c r="B41" s="32"/>
      <c r="C41" s="32"/>
      <c r="D41" s="32"/>
      <c r="E41" s="32"/>
    </row>
    <row r="42" spans="1:5" x14ac:dyDescent="0.2">
      <c r="B42" s="32"/>
      <c r="C42" s="32"/>
      <c r="D42" s="32"/>
      <c r="E42" s="32"/>
    </row>
    <row r="43" spans="1:5" ht="12.75" customHeight="1" x14ac:dyDescent="0.2">
      <c r="B43" s="32"/>
      <c r="C43" s="32"/>
      <c r="D43" s="32"/>
      <c r="E43" s="32"/>
    </row>
    <row r="44" spans="1:5" x14ac:dyDescent="0.2">
      <c r="B44" s="32"/>
      <c r="C44" s="32"/>
      <c r="D44" s="32"/>
      <c r="E44" s="32"/>
    </row>
    <row r="45" spans="1:5" ht="13.5" customHeight="1" x14ac:dyDescent="0.2">
      <c r="B45" s="32"/>
      <c r="C45" s="32"/>
      <c r="D45" s="32"/>
      <c r="E45" s="32"/>
    </row>
    <row r="46" spans="1:5" x14ac:dyDescent="0.2">
      <c r="B46" s="131"/>
      <c r="C46" s="131"/>
      <c r="D46" s="131"/>
      <c r="E46" s="131"/>
    </row>
    <row r="47" spans="1:5" x14ac:dyDescent="0.2">
      <c r="B47" s="150"/>
      <c r="C47" s="150"/>
      <c r="D47" s="150"/>
      <c r="E47" s="150"/>
    </row>
    <row r="48" spans="1:5" x14ac:dyDescent="0.2">
      <c r="B48" s="150"/>
      <c r="C48" s="150"/>
      <c r="D48" s="150"/>
      <c r="E48" s="150"/>
    </row>
    <row r="49" spans="2:5" x14ac:dyDescent="0.2">
      <c r="B49" s="150"/>
      <c r="C49" s="150"/>
      <c r="D49" s="150"/>
      <c r="E49" s="150"/>
    </row>
    <row r="50" spans="2:5" x14ac:dyDescent="0.2">
      <c r="B50" s="150"/>
      <c r="C50" s="150"/>
      <c r="D50" s="150"/>
      <c r="E50" s="150"/>
    </row>
    <row r="51" spans="2:5" ht="12.75" customHeight="1" x14ac:dyDescent="0.2">
      <c r="B51" s="150"/>
      <c r="C51" s="150"/>
      <c r="D51" s="150"/>
      <c r="E51" s="150"/>
    </row>
    <row r="52" spans="2:5" x14ac:dyDescent="0.2">
      <c r="B52" s="150"/>
      <c r="C52" s="150"/>
      <c r="D52" s="150"/>
      <c r="E52" s="150"/>
    </row>
    <row r="53" spans="2:5" ht="13.5" customHeight="1" x14ac:dyDescent="0.2">
      <c r="B53" s="150"/>
      <c r="C53" s="150"/>
      <c r="D53" s="150"/>
      <c r="E53" s="150"/>
    </row>
    <row r="54" spans="2:5" x14ac:dyDescent="0.2">
      <c r="B54" s="150"/>
      <c r="C54" s="150"/>
      <c r="D54" s="150"/>
      <c r="E54" s="150"/>
    </row>
    <row r="55" spans="2:5" ht="12.75" customHeight="1" x14ac:dyDescent="0.2">
      <c r="B55" s="150"/>
      <c r="C55" s="150"/>
      <c r="D55" s="150"/>
      <c r="E55" s="150"/>
    </row>
    <row r="56" spans="2:5" x14ac:dyDescent="0.2">
      <c r="B56" s="150"/>
      <c r="C56" s="150"/>
      <c r="D56" s="150"/>
      <c r="E56" s="150"/>
    </row>
    <row r="64" spans="2:5" ht="12.75" customHeight="1" x14ac:dyDescent="0.2"/>
    <row r="66" ht="13.5" customHeight="1" x14ac:dyDescent="0.2"/>
    <row r="68" ht="12.75" customHeight="1" x14ac:dyDescent="0.2"/>
  </sheetData>
  <mergeCells count="9">
    <mergeCell ref="A1:E1"/>
    <mergeCell ref="A35:E35"/>
    <mergeCell ref="A2:E2"/>
    <mergeCell ref="A4:E4"/>
    <mergeCell ref="A5:E5"/>
    <mergeCell ref="A34:E34"/>
    <mergeCell ref="A33:E33"/>
    <mergeCell ref="A3:E3"/>
    <mergeCell ref="A20:E20"/>
  </mergeCells>
  <phoneticPr fontId="6" type="noConversion"/>
  <pageMargins left="1.05" right="1.05" top="0.5" bottom="0.25" header="0" footer="0"/>
  <pageSetup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C49"/>
  <sheetViews>
    <sheetView showGridLines="0" view="pageLayout" zoomScale="160" zoomScaleNormal="115" zoomScaleSheetLayoutView="100" zoomScalePageLayoutView="160" workbookViewId="0">
      <selection sqref="A1:B1"/>
    </sheetView>
  </sheetViews>
  <sheetFormatPr defaultRowHeight="8.25" x14ac:dyDescent="0.2"/>
  <cols>
    <col min="1" max="1" width="13" style="126" customWidth="1"/>
    <col min="2" max="2" width="13.140625" style="126" customWidth="1"/>
    <col min="3" max="16384" width="9.140625" style="126"/>
  </cols>
  <sheetData>
    <row r="1" spans="1:3" ht="10.5" customHeight="1" x14ac:dyDescent="0.2">
      <c r="A1" s="495" t="s">
        <v>599</v>
      </c>
      <c r="B1" s="495"/>
    </row>
    <row r="2" spans="1:3" ht="36" customHeight="1" x14ac:dyDescent="0.2">
      <c r="A2" s="483" t="s">
        <v>451</v>
      </c>
      <c r="B2" s="483"/>
    </row>
    <row r="3" spans="1:3" ht="36.75" customHeight="1" x14ac:dyDescent="0.2">
      <c r="A3" s="482" t="s">
        <v>632</v>
      </c>
      <c r="B3" s="482"/>
      <c r="C3" s="175"/>
    </row>
    <row r="4" spans="1:3" ht="7.5" customHeight="1" x14ac:dyDescent="0.2">
      <c r="A4" s="477"/>
      <c r="B4" s="477"/>
    </row>
    <row r="5" spans="1:3" ht="27.75" customHeight="1" x14ac:dyDescent="0.2">
      <c r="A5" s="486" t="s">
        <v>450</v>
      </c>
      <c r="B5" s="487"/>
    </row>
    <row r="6" spans="1:3" ht="8.25" customHeight="1" x14ac:dyDescent="0.2">
      <c r="B6" s="8" t="s">
        <v>202</v>
      </c>
    </row>
    <row r="7" spans="1:3" ht="9" customHeight="1" x14ac:dyDescent="0.2">
      <c r="A7" s="48" t="s">
        <v>525</v>
      </c>
      <c r="B7" s="449">
        <v>30000</v>
      </c>
    </row>
    <row r="8" spans="1:3" ht="9.75" customHeight="1" x14ac:dyDescent="0.2">
      <c r="A8" s="48" t="s">
        <v>252</v>
      </c>
      <c r="B8" s="449">
        <v>25000</v>
      </c>
    </row>
    <row r="9" spans="1:3" ht="9" customHeight="1" x14ac:dyDescent="0.2">
      <c r="A9" s="123" t="s">
        <v>59</v>
      </c>
      <c r="B9" s="450">
        <v>20000</v>
      </c>
    </row>
    <row r="10" spans="1:3" ht="9" customHeight="1" x14ac:dyDescent="0.2">
      <c r="A10" s="123" t="s">
        <v>63</v>
      </c>
      <c r="B10" s="450">
        <v>37600</v>
      </c>
    </row>
    <row r="11" spans="1:3" s="353" customFormat="1" ht="9" customHeight="1" x14ac:dyDescent="0.2">
      <c r="A11" s="123" t="s">
        <v>481</v>
      </c>
      <c r="B11" s="450">
        <v>40000</v>
      </c>
    </row>
    <row r="12" spans="1:3" ht="9.75" customHeight="1" x14ac:dyDescent="0.2">
      <c r="A12" s="123" t="s">
        <v>61</v>
      </c>
      <c r="B12" s="450">
        <v>25000</v>
      </c>
    </row>
    <row r="13" spans="1:3" ht="9" customHeight="1" x14ac:dyDescent="0.2">
      <c r="A13" s="123" t="s">
        <v>60</v>
      </c>
      <c r="B13" s="450">
        <v>20000</v>
      </c>
    </row>
    <row r="14" spans="1:3" ht="9" customHeight="1" x14ac:dyDescent="0.2">
      <c r="A14" s="123" t="s">
        <v>62</v>
      </c>
      <c r="B14" s="450">
        <v>26000</v>
      </c>
    </row>
    <row r="15" spans="1:3" ht="9" customHeight="1" x14ac:dyDescent="0.2">
      <c r="A15" s="123" t="s">
        <v>58</v>
      </c>
      <c r="B15" s="450">
        <v>33000</v>
      </c>
    </row>
    <row r="16" spans="1:3" s="353" customFormat="1" ht="9" customHeight="1" x14ac:dyDescent="0.2">
      <c r="A16" s="166" t="s">
        <v>480</v>
      </c>
      <c r="B16" s="451">
        <v>27000</v>
      </c>
    </row>
    <row r="17" spans="1:2" s="243" customFormat="1" ht="9" customHeight="1" thickBot="1" x14ac:dyDescent="0.25">
      <c r="A17" s="166" t="s">
        <v>195</v>
      </c>
      <c r="B17" s="451">
        <v>33700</v>
      </c>
    </row>
    <row r="18" spans="1:2" ht="9" customHeight="1" x14ac:dyDescent="0.2">
      <c r="A18" s="270" t="s">
        <v>201</v>
      </c>
      <c r="B18" s="452">
        <v>30000</v>
      </c>
    </row>
    <row r="19" spans="1:2" ht="64.5" customHeight="1" x14ac:dyDescent="0.2">
      <c r="A19" s="476" t="s">
        <v>536</v>
      </c>
      <c r="B19" s="476"/>
    </row>
    <row r="20" spans="1:2" ht="32.25" customHeight="1" x14ac:dyDescent="0.2">
      <c r="A20" s="475" t="s">
        <v>487</v>
      </c>
      <c r="B20" s="476"/>
    </row>
    <row r="21" spans="1:2" ht="18" customHeight="1" x14ac:dyDescent="0.15">
      <c r="A21" s="474"/>
      <c r="B21" s="474"/>
    </row>
    <row r="22" spans="1:2" x14ac:dyDescent="0.2">
      <c r="A22" s="143"/>
    </row>
    <row r="23" spans="1:2" x14ac:dyDescent="0.2">
      <c r="B23" s="131"/>
    </row>
    <row r="24" spans="1:2" ht="12.75" customHeight="1" x14ac:dyDescent="0.2">
      <c r="B24" s="131"/>
    </row>
    <row r="25" spans="1:2" x14ac:dyDescent="0.2">
      <c r="B25" s="131"/>
    </row>
    <row r="26" spans="1:2" x14ac:dyDescent="0.2">
      <c r="B26" s="131"/>
    </row>
    <row r="27" spans="1:2" ht="13.5" customHeight="1" x14ac:dyDescent="0.2">
      <c r="B27" s="131"/>
    </row>
    <row r="28" spans="1:2" x14ac:dyDescent="0.2">
      <c r="B28" s="131"/>
    </row>
    <row r="29" spans="1:2" x14ac:dyDescent="0.2">
      <c r="B29" s="131"/>
    </row>
    <row r="30" spans="1:2" x14ac:dyDescent="0.2">
      <c r="B30" s="131"/>
    </row>
    <row r="31" spans="1:2" x14ac:dyDescent="0.2">
      <c r="B31" s="131"/>
    </row>
    <row r="32" spans="1:2" x14ac:dyDescent="0.2">
      <c r="A32" s="143"/>
    </row>
    <row r="40" ht="12.75" customHeight="1" x14ac:dyDescent="0.2"/>
    <row r="43" ht="12.75" customHeight="1" x14ac:dyDescent="0.2"/>
    <row r="46" ht="12.75" customHeight="1" x14ac:dyDescent="0.2"/>
    <row r="49" ht="12.75" customHeight="1" x14ac:dyDescent="0.2"/>
  </sheetData>
  <mergeCells count="8">
    <mergeCell ref="A1:B1"/>
    <mergeCell ref="A2:B2"/>
    <mergeCell ref="A3:B3"/>
    <mergeCell ref="A21:B21"/>
    <mergeCell ref="A4:B4"/>
    <mergeCell ref="A20:B20"/>
    <mergeCell ref="A5:B5"/>
    <mergeCell ref="A19:B19"/>
  </mergeCells>
  <phoneticPr fontId="6" type="noConversion"/>
  <pageMargins left="1.05" right="1.05" top="0.5" bottom="0.25" header="0" footer="0"/>
  <pageSetup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E56"/>
  <sheetViews>
    <sheetView showGridLines="0" view="pageLayout" zoomScale="160" zoomScaleNormal="100" zoomScaleSheetLayoutView="100" zoomScalePageLayoutView="160" workbookViewId="0">
      <selection sqref="A1:E1"/>
    </sheetView>
  </sheetViews>
  <sheetFormatPr defaultRowHeight="8.25" x14ac:dyDescent="0.2"/>
  <cols>
    <col min="1" max="1" width="12.85546875" style="126" customWidth="1"/>
    <col min="2" max="2" width="10.42578125" style="126" customWidth="1"/>
    <col min="3" max="3" width="10.5703125" style="126" customWidth="1"/>
    <col min="4" max="5" width="10.42578125" style="126" customWidth="1"/>
    <col min="6" max="16384" width="9.140625" style="126"/>
  </cols>
  <sheetData>
    <row r="1" spans="1:5" ht="10.5" customHeight="1" x14ac:dyDescent="0.2">
      <c r="A1" s="495" t="s">
        <v>345</v>
      </c>
      <c r="B1" s="495"/>
      <c r="C1" s="495"/>
      <c r="D1" s="495"/>
      <c r="E1" s="495"/>
    </row>
    <row r="2" spans="1:5" ht="21.75" customHeight="1" x14ac:dyDescent="0.2">
      <c r="A2" s="483" t="s">
        <v>424</v>
      </c>
      <c r="B2" s="483"/>
      <c r="C2" s="483"/>
      <c r="D2" s="483"/>
      <c r="E2" s="483"/>
    </row>
    <row r="3" spans="1:5" ht="28.5" customHeight="1" x14ac:dyDescent="0.2">
      <c r="A3" s="479" t="s">
        <v>622</v>
      </c>
      <c r="B3" s="479"/>
      <c r="C3" s="479"/>
      <c r="D3" s="479"/>
      <c r="E3" s="479"/>
    </row>
    <row r="4" spans="1:5" ht="7.5" customHeight="1" x14ac:dyDescent="0.2">
      <c r="A4" s="477"/>
      <c r="B4" s="477"/>
      <c r="C4" s="477"/>
      <c r="D4" s="477"/>
      <c r="E4" s="477"/>
    </row>
    <row r="5" spans="1:5" ht="28.5" customHeight="1" x14ac:dyDescent="0.2">
      <c r="A5" s="486" t="s">
        <v>612</v>
      </c>
      <c r="B5" s="487"/>
      <c r="C5" s="487"/>
      <c r="D5" s="487"/>
      <c r="E5" s="487"/>
    </row>
    <row r="6" spans="1:5" ht="9" customHeight="1" x14ac:dyDescent="0.2">
      <c r="B6" s="142" t="s">
        <v>40</v>
      </c>
      <c r="C6" s="142" t="s">
        <v>41</v>
      </c>
      <c r="D6" s="142" t="s">
        <v>42</v>
      </c>
      <c r="E6" s="186" t="s">
        <v>1</v>
      </c>
    </row>
    <row r="7" spans="1:5" ht="9" customHeight="1" x14ac:dyDescent="0.2">
      <c r="A7" s="48" t="s">
        <v>525</v>
      </c>
      <c r="B7" s="98">
        <v>9463739</v>
      </c>
      <c r="C7" s="98">
        <v>38768918</v>
      </c>
      <c r="D7" s="98">
        <v>37648753</v>
      </c>
      <c r="E7" s="98">
        <v>85881410</v>
      </c>
    </row>
    <row r="8" spans="1:5" ht="9" customHeight="1" x14ac:dyDescent="0.2">
      <c r="A8" s="48" t="s">
        <v>252</v>
      </c>
      <c r="B8" s="98">
        <v>3356251</v>
      </c>
      <c r="C8" s="98">
        <v>8153426</v>
      </c>
      <c r="D8" s="98">
        <v>6090866</v>
      </c>
      <c r="E8" s="98">
        <v>17600543</v>
      </c>
    </row>
    <row r="9" spans="1:5" ht="9" customHeight="1" x14ac:dyDescent="0.2">
      <c r="A9" s="123" t="s">
        <v>59</v>
      </c>
      <c r="B9" s="100">
        <v>1503921</v>
      </c>
      <c r="C9" s="100">
        <v>2855675</v>
      </c>
      <c r="D9" s="100">
        <v>680565</v>
      </c>
      <c r="E9" s="100">
        <v>5040161</v>
      </c>
    </row>
    <row r="10" spans="1:5" ht="9" customHeight="1" x14ac:dyDescent="0.2">
      <c r="A10" s="123" t="s">
        <v>63</v>
      </c>
      <c r="B10" s="100">
        <v>515890</v>
      </c>
      <c r="C10" s="100">
        <v>1651725</v>
      </c>
      <c r="D10" s="100">
        <v>2472468</v>
      </c>
      <c r="E10" s="100">
        <v>4640083</v>
      </c>
    </row>
    <row r="11" spans="1:5" s="353" customFormat="1" ht="9" customHeight="1" x14ac:dyDescent="0.2">
      <c r="A11" s="123" t="s">
        <v>481</v>
      </c>
      <c r="B11" s="100">
        <v>170891</v>
      </c>
      <c r="C11" s="100">
        <v>791422</v>
      </c>
      <c r="D11" s="100">
        <v>1235539</v>
      </c>
      <c r="E11" s="100">
        <v>2197852</v>
      </c>
    </row>
    <row r="12" spans="1:5" ht="9" customHeight="1" x14ac:dyDescent="0.2">
      <c r="A12" s="123" t="s">
        <v>61</v>
      </c>
      <c r="B12" s="100">
        <v>327272</v>
      </c>
      <c r="C12" s="100">
        <v>867157</v>
      </c>
      <c r="D12" s="100">
        <v>453482</v>
      </c>
      <c r="E12" s="100">
        <v>1647911</v>
      </c>
    </row>
    <row r="13" spans="1:5" ht="9" customHeight="1" x14ac:dyDescent="0.2">
      <c r="A13" s="123" t="s">
        <v>60</v>
      </c>
      <c r="B13" s="100">
        <v>448244</v>
      </c>
      <c r="C13" s="100">
        <v>824137</v>
      </c>
      <c r="D13" s="100">
        <v>238460</v>
      </c>
      <c r="E13" s="100">
        <v>1510841</v>
      </c>
    </row>
    <row r="14" spans="1:5" ht="9.75" customHeight="1" x14ac:dyDescent="0.2">
      <c r="A14" s="123" t="s">
        <v>62</v>
      </c>
      <c r="B14" s="100">
        <v>204413</v>
      </c>
      <c r="C14" s="100">
        <v>616535</v>
      </c>
      <c r="D14" s="100">
        <v>412612</v>
      </c>
      <c r="E14" s="100">
        <v>1233560</v>
      </c>
    </row>
    <row r="15" spans="1:5" ht="9" customHeight="1" x14ac:dyDescent="0.2">
      <c r="A15" s="123" t="s">
        <v>58</v>
      </c>
      <c r="B15" s="100">
        <v>66078</v>
      </c>
      <c r="C15" s="100">
        <v>201035</v>
      </c>
      <c r="D15" s="100">
        <v>307768</v>
      </c>
      <c r="E15" s="100">
        <v>574881</v>
      </c>
    </row>
    <row r="16" spans="1:5" s="353" customFormat="1" ht="9" customHeight="1" x14ac:dyDescent="0.2">
      <c r="A16" s="166" t="s">
        <v>480</v>
      </c>
      <c r="B16" s="165">
        <v>105707</v>
      </c>
      <c r="C16" s="165">
        <v>310061</v>
      </c>
      <c r="D16" s="165">
        <v>245175</v>
      </c>
      <c r="E16" s="165">
        <v>660943</v>
      </c>
    </row>
    <row r="17" spans="1:5" s="243" customFormat="1" ht="9" customHeight="1" thickBot="1" x14ac:dyDescent="0.25">
      <c r="A17" s="166" t="s">
        <v>195</v>
      </c>
      <c r="B17" s="165">
        <v>13835</v>
      </c>
      <c r="C17" s="165">
        <v>35679</v>
      </c>
      <c r="D17" s="165">
        <v>44797</v>
      </c>
      <c r="E17" s="165">
        <v>94311</v>
      </c>
    </row>
    <row r="18" spans="1:5" ht="9" customHeight="1" x14ac:dyDescent="0.2">
      <c r="A18" s="270" t="s">
        <v>1</v>
      </c>
      <c r="B18" s="277">
        <v>12819990</v>
      </c>
      <c r="C18" s="277">
        <v>46922344</v>
      </c>
      <c r="D18" s="277">
        <v>43739619</v>
      </c>
      <c r="E18" s="277">
        <v>103481953</v>
      </c>
    </row>
    <row r="19" spans="1:5" ht="9" customHeight="1" x14ac:dyDescent="0.2">
      <c r="A19" s="255"/>
      <c r="B19" s="149"/>
      <c r="C19" s="149"/>
      <c r="D19" s="149"/>
      <c r="E19" s="149"/>
    </row>
    <row r="20" spans="1:5" ht="9" customHeight="1" x14ac:dyDescent="0.2">
      <c r="A20" s="501" t="s">
        <v>327</v>
      </c>
      <c r="B20" s="501"/>
      <c r="C20" s="149"/>
      <c r="D20" s="149"/>
      <c r="E20" s="149"/>
    </row>
    <row r="21" spans="1:5" ht="9" customHeight="1" x14ac:dyDescent="0.2">
      <c r="A21" s="265" t="s">
        <v>525</v>
      </c>
      <c r="B21" s="296">
        <f>(B7/$E7)*100</f>
        <v>11.019543111832933</v>
      </c>
      <c r="C21" s="296">
        <f t="shared" ref="C21:E21" si="0">(C7/$E7)*100</f>
        <v>45.142386460585591</v>
      </c>
      <c r="D21" s="296">
        <f t="shared" si="0"/>
        <v>43.838070427581478</v>
      </c>
      <c r="E21" s="296">
        <f t="shared" si="0"/>
        <v>100</v>
      </c>
    </row>
    <row r="22" spans="1:5" ht="9" customHeight="1" x14ac:dyDescent="0.2">
      <c r="A22" s="265" t="s">
        <v>252</v>
      </c>
      <c r="B22" s="296">
        <f t="shared" ref="B22:E22" si="1">(B8/$E8)*100</f>
        <v>19.069019631951129</v>
      </c>
      <c r="C22" s="296">
        <f t="shared" si="1"/>
        <v>46.324854863852785</v>
      </c>
      <c r="D22" s="296">
        <f t="shared" si="1"/>
        <v>34.606125504196093</v>
      </c>
      <c r="E22" s="296">
        <f t="shared" si="1"/>
        <v>100</v>
      </c>
    </row>
    <row r="23" spans="1:5" ht="9" customHeight="1" x14ac:dyDescent="0.2">
      <c r="A23" s="266" t="s">
        <v>59</v>
      </c>
      <c r="B23" s="297">
        <f t="shared" ref="B23:E23" si="2">(B9/$E9)*100</f>
        <v>29.838749198686308</v>
      </c>
      <c r="C23" s="297">
        <f t="shared" si="2"/>
        <v>56.658408332590959</v>
      </c>
      <c r="D23" s="297">
        <f t="shared" si="2"/>
        <v>13.502842468722726</v>
      </c>
      <c r="E23" s="297">
        <f t="shared" si="2"/>
        <v>100</v>
      </c>
    </row>
    <row r="24" spans="1:5" ht="9" customHeight="1" x14ac:dyDescent="0.2">
      <c r="A24" s="266" t="s">
        <v>63</v>
      </c>
      <c r="B24" s="297">
        <f t="shared" ref="B24:E25" si="3">(B10/$E10)*100</f>
        <v>11.118120085351922</v>
      </c>
      <c r="C24" s="297">
        <f t="shared" si="3"/>
        <v>35.596884797103847</v>
      </c>
      <c r="D24" s="297">
        <f t="shared" si="3"/>
        <v>53.284995117544234</v>
      </c>
      <c r="E24" s="297">
        <f t="shared" si="3"/>
        <v>100</v>
      </c>
    </row>
    <row r="25" spans="1:5" s="353" customFormat="1" ht="9" customHeight="1" x14ac:dyDescent="0.2">
      <c r="A25" s="266" t="s">
        <v>481</v>
      </c>
      <c r="B25" s="297">
        <v>7.7753643099999996</v>
      </c>
      <c r="C25" s="297">
        <v>36.008885040000003</v>
      </c>
      <c r="D25" s="297">
        <v>56.215750649999997</v>
      </c>
      <c r="E25" s="297">
        <f t="shared" si="3"/>
        <v>100</v>
      </c>
    </row>
    <row r="26" spans="1:5" ht="9" customHeight="1" x14ac:dyDescent="0.2">
      <c r="A26" s="266" t="s">
        <v>61</v>
      </c>
      <c r="B26" s="297">
        <f t="shared" ref="B26:E26" si="4">(B12/$E12)*100</f>
        <v>19.859810390245588</v>
      </c>
      <c r="C26" s="297">
        <f t="shared" si="4"/>
        <v>52.62159182140298</v>
      </c>
      <c r="D26" s="297">
        <f t="shared" si="4"/>
        <v>27.518597788351435</v>
      </c>
      <c r="E26" s="297">
        <f t="shared" si="4"/>
        <v>100</v>
      </c>
    </row>
    <row r="27" spans="1:5" ht="9" customHeight="1" x14ac:dyDescent="0.2">
      <c r="A27" s="266" t="s">
        <v>60</v>
      </c>
      <c r="B27" s="297">
        <f t="shared" ref="B27:E27" si="5">(B13/$E13)*100</f>
        <v>29.668509128359638</v>
      </c>
      <c r="C27" s="297">
        <f t="shared" si="5"/>
        <v>54.548228437009584</v>
      </c>
      <c r="D27" s="297">
        <f t="shared" si="5"/>
        <v>15.78326243463078</v>
      </c>
      <c r="E27" s="297">
        <f t="shared" si="5"/>
        <v>100</v>
      </c>
    </row>
    <row r="28" spans="1:5" ht="9" customHeight="1" x14ac:dyDescent="0.2">
      <c r="A28" s="266" t="s">
        <v>62</v>
      </c>
      <c r="B28" s="297">
        <f t="shared" ref="B28:E28" si="6">(B14/$E14)*100</f>
        <v>16.570981549336878</v>
      </c>
      <c r="C28" s="297">
        <f t="shared" si="6"/>
        <v>49.980138785304327</v>
      </c>
      <c r="D28" s="297">
        <f t="shared" si="6"/>
        <v>33.448879665358803</v>
      </c>
      <c r="E28" s="297">
        <f t="shared" si="6"/>
        <v>100</v>
      </c>
    </row>
    <row r="29" spans="1:5" ht="9" customHeight="1" x14ac:dyDescent="0.2">
      <c r="A29" s="266" t="s">
        <v>58</v>
      </c>
      <c r="B29" s="297">
        <f t="shared" ref="B29:E30" si="7">(B15/$E15)*100</f>
        <v>11.494204887620221</v>
      </c>
      <c r="C29" s="297">
        <f t="shared" si="7"/>
        <v>34.969845933332287</v>
      </c>
      <c r="D29" s="297">
        <f t="shared" si="7"/>
        <v>53.535949179047492</v>
      </c>
      <c r="E29" s="297">
        <f t="shared" si="7"/>
        <v>100</v>
      </c>
    </row>
    <row r="30" spans="1:5" s="353" customFormat="1" ht="9" customHeight="1" x14ac:dyDescent="0.2">
      <c r="A30" s="273" t="s">
        <v>480</v>
      </c>
      <c r="B30" s="298">
        <v>15.993361</v>
      </c>
      <c r="C30" s="298">
        <v>46.911912219999998</v>
      </c>
      <c r="D30" s="298">
        <v>37.094726780000002</v>
      </c>
      <c r="E30" s="297">
        <f t="shared" si="7"/>
        <v>100</v>
      </c>
    </row>
    <row r="31" spans="1:5" s="243" customFormat="1" ht="9" customHeight="1" thickBot="1" x14ac:dyDescent="0.25">
      <c r="A31" s="273" t="s">
        <v>195</v>
      </c>
      <c r="B31" s="298">
        <v>14.66955074</v>
      </c>
      <c r="C31" s="298">
        <v>37.831217989999999</v>
      </c>
      <c r="D31" s="298">
        <v>47.499231270000003</v>
      </c>
      <c r="E31" s="298">
        <f t="shared" ref="E31" si="8">(E17/$E17)*100</f>
        <v>100</v>
      </c>
    </row>
    <row r="32" spans="1:5" ht="9" customHeight="1" x14ac:dyDescent="0.2">
      <c r="A32" s="270" t="s">
        <v>201</v>
      </c>
      <c r="B32" s="307">
        <f t="shared" ref="B32:E32" si="9">(B18/$E18)*100</f>
        <v>12.388623937161295</v>
      </c>
      <c r="C32" s="307">
        <f t="shared" si="9"/>
        <v>45.34350448527001</v>
      </c>
      <c r="D32" s="307">
        <f t="shared" si="9"/>
        <v>42.267871577568698</v>
      </c>
      <c r="E32" s="307">
        <f t="shared" si="9"/>
        <v>100</v>
      </c>
    </row>
    <row r="33" spans="1:5" ht="32.25" customHeight="1" x14ac:dyDescent="0.2">
      <c r="A33" s="476" t="s">
        <v>536</v>
      </c>
      <c r="B33" s="476"/>
      <c r="C33" s="476"/>
      <c r="D33" s="476"/>
      <c r="E33" s="476"/>
    </row>
    <row r="34" spans="1:5" ht="21" customHeight="1" x14ac:dyDescent="0.2">
      <c r="A34" s="475" t="s">
        <v>487</v>
      </c>
      <c r="B34" s="476"/>
      <c r="C34" s="476"/>
      <c r="D34" s="476"/>
      <c r="E34" s="476"/>
    </row>
    <row r="35" spans="1:5" ht="18" customHeight="1" x14ac:dyDescent="0.15">
      <c r="A35" s="481"/>
      <c r="B35" s="481"/>
      <c r="C35" s="481"/>
      <c r="D35" s="481"/>
      <c r="E35" s="481"/>
    </row>
    <row r="36" spans="1:5" x14ac:dyDescent="0.2">
      <c r="B36" s="32"/>
      <c r="C36" s="32"/>
      <c r="D36" s="32"/>
      <c r="E36" s="32"/>
    </row>
    <row r="37" spans="1:5" ht="13.5" customHeight="1" x14ac:dyDescent="0.2">
      <c r="B37" s="32"/>
      <c r="C37" s="32"/>
      <c r="D37" s="32"/>
      <c r="E37" s="32"/>
    </row>
    <row r="38" spans="1:5" x14ac:dyDescent="0.2">
      <c r="B38" s="32"/>
      <c r="C38" s="32"/>
      <c r="D38" s="32"/>
      <c r="E38" s="32"/>
    </row>
    <row r="39" spans="1:5" x14ac:dyDescent="0.2">
      <c r="B39" s="32"/>
      <c r="C39" s="32"/>
      <c r="D39" s="32"/>
      <c r="E39" s="32"/>
    </row>
    <row r="40" spans="1:5" x14ac:dyDescent="0.2">
      <c r="B40" s="32"/>
      <c r="C40" s="32"/>
      <c r="D40" s="32"/>
      <c r="E40" s="32"/>
    </row>
    <row r="41" spans="1:5" x14ac:dyDescent="0.2">
      <c r="B41" s="32"/>
      <c r="C41" s="32"/>
      <c r="D41" s="32"/>
      <c r="E41" s="32"/>
    </row>
    <row r="42" spans="1:5" x14ac:dyDescent="0.2">
      <c r="B42" s="32"/>
      <c r="C42" s="32"/>
      <c r="D42" s="32"/>
      <c r="E42" s="32"/>
    </row>
    <row r="43" spans="1:5" ht="12.75" customHeight="1" x14ac:dyDescent="0.2">
      <c r="B43" s="32"/>
      <c r="C43" s="32"/>
      <c r="D43" s="32"/>
      <c r="E43" s="32"/>
    </row>
    <row r="44" spans="1:5" x14ac:dyDescent="0.2">
      <c r="B44" s="32"/>
      <c r="C44" s="32"/>
      <c r="D44" s="32"/>
      <c r="E44" s="32"/>
    </row>
    <row r="45" spans="1:5" ht="13.5" customHeight="1" x14ac:dyDescent="0.2">
      <c r="B45" s="32"/>
      <c r="C45" s="32"/>
      <c r="D45" s="32"/>
      <c r="E45" s="32"/>
    </row>
    <row r="46" spans="1:5" x14ac:dyDescent="0.2">
      <c r="B46" s="131"/>
      <c r="C46" s="131"/>
      <c r="D46" s="131"/>
      <c r="E46" s="131"/>
    </row>
    <row r="47" spans="1:5" ht="12.75" customHeight="1" x14ac:dyDescent="0.2">
      <c r="B47" s="150"/>
      <c r="C47" s="150"/>
      <c r="D47" s="150"/>
      <c r="E47" s="150"/>
    </row>
    <row r="48" spans="1:5" x14ac:dyDescent="0.2">
      <c r="B48" s="150"/>
      <c r="C48" s="150"/>
      <c r="D48" s="150"/>
      <c r="E48" s="150"/>
    </row>
    <row r="49" spans="2:5" x14ac:dyDescent="0.2">
      <c r="B49" s="150"/>
      <c r="C49" s="150"/>
      <c r="D49" s="150"/>
      <c r="E49" s="150"/>
    </row>
    <row r="50" spans="2:5" x14ac:dyDescent="0.2">
      <c r="B50" s="150"/>
      <c r="C50" s="150"/>
      <c r="D50" s="150"/>
      <c r="E50" s="150"/>
    </row>
    <row r="51" spans="2:5" x14ac:dyDescent="0.2">
      <c r="B51" s="150"/>
      <c r="C51" s="150"/>
      <c r="D51" s="150"/>
      <c r="E51" s="150"/>
    </row>
    <row r="52" spans="2:5" x14ac:dyDescent="0.2">
      <c r="B52" s="150"/>
      <c r="C52" s="150"/>
      <c r="D52" s="150"/>
      <c r="E52" s="150"/>
    </row>
    <row r="53" spans="2:5" x14ac:dyDescent="0.2">
      <c r="B53" s="150"/>
      <c r="C53" s="150"/>
      <c r="D53" s="150"/>
      <c r="E53" s="150"/>
    </row>
    <row r="54" spans="2:5" x14ac:dyDescent="0.2">
      <c r="B54" s="150"/>
      <c r="C54" s="150"/>
      <c r="D54" s="150"/>
      <c r="E54" s="150"/>
    </row>
    <row r="55" spans="2:5" x14ac:dyDescent="0.2">
      <c r="B55" s="150"/>
      <c r="C55" s="150"/>
      <c r="D55" s="150"/>
      <c r="E55" s="150"/>
    </row>
    <row r="56" spans="2:5" x14ac:dyDescent="0.2">
      <c r="B56" s="150"/>
      <c r="C56" s="150"/>
      <c r="D56" s="150"/>
      <c r="E56" s="150"/>
    </row>
  </sheetData>
  <mergeCells count="9">
    <mergeCell ref="A1:E1"/>
    <mergeCell ref="A2:E2"/>
    <mergeCell ref="A35:E35"/>
    <mergeCell ref="A3:E3"/>
    <mergeCell ref="A4:E4"/>
    <mergeCell ref="A5:E5"/>
    <mergeCell ref="A34:E34"/>
    <mergeCell ref="A33:E33"/>
    <mergeCell ref="A20:B20"/>
  </mergeCells>
  <phoneticPr fontId="6" type="noConversion"/>
  <pageMargins left="1.05" right="1.05" top="0.5" bottom="0.25" header="0" footer="0"/>
  <pageSetup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C49"/>
  <sheetViews>
    <sheetView showGridLines="0" view="pageLayout" zoomScale="160" zoomScaleNormal="115" zoomScaleSheetLayoutView="100" zoomScalePageLayoutView="160" workbookViewId="0">
      <selection sqref="A1:B1"/>
    </sheetView>
  </sheetViews>
  <sheetFormatPr defaultRowHeight="8.25" x14ac:dyDescent="0.2"/>
  <cols>
    <col min="1" max="2" width="12.5703125" style="126" customWidth="1"/>
    <col min="3" max="16384" width="9.140625" style="126"/>
  </cols>
  <sheetData>
    <row r="1" spans="1:3" ht="10.5" customHeight="1" x14ac:dyDescent="0.2">
      <c r="A1" s="495" t="s">
        <v>600</v>
      </c>
      <c r="B1" s="495"/>
    </row>
    <row r="2" spans="1:3" ht="36" customHeight="1" x14ac:dyDescent="0.2">
      <c r="A2" s="483" t="s">
        <v>451</v>
      </c>
      <c r="B2" s="483"/>
    </row>
    <row r="3" spans="1:3" ht="54" customHeight="1" x14ac:dyDescent="0.2">
      <c r="A3" s="482" t="s">
        <v>623</v>
      </c>
      <c r="B3" s="482"/>
      <c r="C3" s="175"/>
    </row>
    <row r="4" spans="1:3" ht="7.5" customHeight="1" x14ac:dyDescent="0.2">
      <c r="A4" s="477"/>
      <c r="B4" s="477"/>
    </row>
    <row r="5" spans="1:3" ht="39.75" customHeight="1" x14ac:dyDescent="0.2">
      <c r="A5" s="486" t="s">
        <v>612</v>
      </c>
      <c r="B5" s="487"/>
    </row>
    <row r="6" spans="1:3" ht="9.1999999999999993" customHeight="1" x14ac:dyDescent="0.2">
      <c r="B6" s="8" t="s">
        <v>202</v>
      </c>
    </row>
    <row r="7" spans="1:3" ht="9.1999999999999993" customHeight="1" x14ac:dyDescent="0.2">
      <c r="A7" s="48" t="s">
        <v>525</v>
      </c>
      <c r="B7" s="49">
        <v>44000</v>
      </c>
    </row>
    <row r="8" spans="1:3" ht="9.1999999999999993" customHeight="1" x14ac:dyDescent="0.2">
      <c r="A8" s="48" t="s">
        <v>252</v>
      </c>
      <c r="B8" s="49">
        <v>35000</v>
      </c>
    </row>
    <row r="9" spans="1:3" ht="9.1999999999999993" customHeight="1" x14ac:dyDescent="0.2">
      <c r="A9" s="123" t="s">
        <v>59</v>
      </c>
      <c r="B9" s="177">
        <v>25000</v>
      </c>
    </row>
    <row r="10" spans="1:3" ht="9.1999999999999993" customHeight="1" x14ac:dyDescent="0.2">
      <c r="A10" s="123" t="s">
        <v>63</v>
      </c>
      <c r="B10" s="177">
        <v>50000</v>
      </c>
    </row>
    <row r="11" spans="1:3" s="353" customFormat="1" ht="9.1999999999999993" customHeight="1" x14ac:dyDescent="0.2">
      <c r="A11" s="123" t="s">
        <v>481</v>
      </c>
      <c r="B11" s="177">
        <v>55000</v>
      </c>
    </row>
    <row r="12" spans="1:3" ht="9.1999999999999993" customHeight="1" x14ac:dyDescent="0.2">
      <c r="A12" s="123" t="s">
        <v>61</v>
      </c>
      <c r="B12" s="177">
        <v>32000</v>
      </c>
    </row>
    <row r="13" spans="1:3" ht="9.1999999999999993" customHeight="1" x14ac:dyDescent="0.2">
      <c r="A13" s="123" t="s">
        <v>60</v>
      </c>
      <c r="B13" s="177">
        <v>25000</v>
      </c>
    </row>
    <row r="14" spans="1:3" ht="9.1999999999999993" customHeight="1" x14ac:dyDescent="0.2">
      <c r="A14" s="123" t="s">
        <v>62</v>
      </c>
      <c r="B14" s="177">
        <v>35600</v>
      </c>
    </row>
    <row r="15" spans="1:3" ht="9.1999999999999993" customHeight="1" x14ac:dyDescent="0.2">
      <c r="A15" s="123" t="s">
        <v>58</v>
      </c>
      <c r="B15" s="177">
        <v>51000</v>
      </c>
    </row>
    <row r="16" spans="1:3" s="353" customFormat="1" ht="9.1999999999999993" customHeight="1" x14ac:dyDescent="0.2">
      <c r="A16" s="166" t="s">
        <v>480</v>
      </c>
      <c r="B16" s="252">
        <v>38000</v>
      </c>
    </row>
    <row r="17" spans="1:2" s="243" customFormat="1" ht="9.1999999999999993" customHeight="1" thickBot="1" x14ac:dyDescent="0.25">
      <c r="A17" s="166" t="s">
        <v>195</v>
      </c>
      <c r="B17" s="252">
        <v>45300</v>
      </c>
    </row>
    <row r="18" spans="1:2" ht="9.1999999999999993" customHeight="1" x14ac:dyDescent="0.2">
      <c r="A18" s="270" t="s">
        <v>201</v>
      </c>
      <c r="B18" s="295">
        <v>42000</v>
      </c>
    </row>
    <row r="19" spans="1:2" ht="64.5" customHeight="1" x14ac:dyDescent="0.2">
      <c r="A19" s="476" t="s">
        <v>536</v>
      </c>
      <c r="B19" s="476"/>
    </row>
    <row r="20" spans="1:2" ht="32.25" customHeight="1" x14ac:dyDescent="0.2">
      <c r="A20" s="475" t="s">
        <v>487</v>
      </c>
      <c r="B20" s="476"/>
    </row>
    <row r="21" spans="1:2" ht="18" customHeight="1" x14ac:dyDescent="0.15">
      <c r="A21" s="474" t="s">
        <v>233</v>
      </c>
      <c r="B21" s="474"/>
    </row>
    <row r="22" spans="1:2" x14ac:dyDescent="0.2">
      <c r="A22" s="143"/>
    </row>
    <row r="23" spans="1:2" x14ac:dyDescent="0.2">
      <c r="B23" s="131"/>
    </row>
    <row r="24" spans="1:2" ht="12.75" customHeight="1" x14ac:dyDescent="0.2">
      <c r="B24" s="131"/>
    </row>
    <row r="25" spans="1:2" x14ac:dyDescent="0.2">
      <c r="B25" s="131"/>
    </row>
    <row r="26" spans="1:2" x14ac:dyDescent="0.2">
      <c r="B26" s="131"/>
    </row>
    <row r="27" spans="1:2" ht="13.5" customHeight="1" x14ac:dyDescent="0.2">
      <c r="B27" s="131"/>
    </row>
    <row r="28" spans="1:2" x14ac:dyDescent="0.2">
      <c r="B28" s="131"/>
    </row>
    <row r="29" spans="1:2" x14ac:dyDescent="0.2">
      <c r="B29" s="131"/>
    </row>
    <row r="30" spans="1:2" x14ac:dyDescent="0.2">
      <c r="B30" s="131"/>
    </row>
    <row r="31" spans="1:2" x14ac:dyDescent="0.2">
      <c r="B31" s="131"/>
    </row>
    <row r="32" spans="1:2" x14ac:dyDescent="0.2">
      <c r="A32" s="143"/>
    </row>
    <row r="40" ht="12.75" customHeight="1" x14ac:dyDescent="0.2"/>
    <row r="43" ht="12.75" customHeight="1" x14ac:dyDescent="0.2"/>
    <row r="46" ht="12.75" customHeight="1" x14ac:dyDescent="0.2"/>
    <row r="49" ht="12.75" customHeight="1" x14ac:dyDescent="0.2"/>
  </sheetData>
  <mergeCells count="8">
    <mergeCell ref="A20:B20"/>
    <mergeCell ref="A21:B21"/>
    <mergeCell ref="A1:B1"/>
    <mergeCell ref="A2:B2"/>
    <mergeCell ref="A3:B3"/>
    <mergeCell ref="A4:B4"/>
    <mergeCell ref="A5:B5"/>
    <mergeCell ref="A19:B19"/>
  </mergeCells>
  <pageMargins left="1.05" right="1.05" top="0.5" bottom="0.25" header="0" footer="0"/>
  <pageSetup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H48"/>
  <sheetViews>
    <sheetView showGridLines="0" view="pageLayout" zoomScale="160" zoomScaleNormal="100" zoomScaleSheetLayoutView="100" zoomScalePageLayoutView="160" workbookViewId="0">
      <selection sqref="A1:G1"/>
    </sheetView>
  </sheetViews>
  <sheetFormatPr defaultRowHeight="8.25" x14ac:dyDescent="0.2"/>
  <cols>
    <col min="1" max="1" width="13.5703125" style="126" customWidth="1"/>
    <col min="2" max="7" width="11.5703125" style="126" customWidth="1"/>
    <col min="8" max="16384" width="9.140625" style="126"/>
  </cols>
  <sheetData>
    <row r="1" spans="1:8" ht="10.5" customHeight="1" x14ac:dyDescent="0.2">
      <c r="A1" s="495" t="s">
        <v>346</v>
      </c>
      <c r="B1" s="495"/>
      <c r="C1" s="495"/>
      <c r="D1" s="495"/>
      <c r="E1" s="495"/>
      <c r="F1" s="495"/>
      <c r="G1" s="495"/>
    </row>
    <row r="2" spans="1:8" ht="12" customHeight="1" x14ac:dyDescent="0.2">
      <c r="A2" s="483" t="s">
        <v>420</v>
      </c>
      <c r="B2" s="483"/>
      <c r="C2" s="483"/>
      <c r="D2" s="483"/>
      <c r="E2" s="483"/>
      <c r="F2" s="483"/>
      <c r="G2" s="483"/>
    </row>
    <row r="3" spans="1:8" ht="18" customHeight="1" x14ac:dyDescent="0.2">
      <c r="A3" s="479" t="s">
        <v>625</v>
      </c>
      <c r="B3" s="479"/>
      <c r="C3" s="479"/>
      <c r="D3" s="479"/>
      <c r="E3" s="479"/>
      <c r="F3" s="479"/>
      <c r="G3" s="479"/>
    </row>
    <row r="4" spans="1:8" ht="7.5" customHeight="1" x14ac:dyDescent="0.2">
      <c r="A4" s="477"/>
      <c r="B4" s="477"/>
      <c r="C4" s="477"/>
      <c r="D4" s="477"/>
      <c r="E4" s="477"/>
      <c r="F4" s="477"/>
      <c r="G4" s="477"/>
    </row>
    <row r="5" spans="1:8" ht="18" customHeight="1" x14ac:dyDescent="0.2">
      <c r="A5" s="486" t="s">
        <v>452</v>
      </c>
      <c r="B5" s="487"/>
      <c r="C5" s="487"/>
      <c r="D5" s="487"/>
      <c r="E5" s="487"/>
      <c r="F5" s="487"/>
    </row>
    <row r="6" spans="1:8" ht="9.1999999999999993" customHeight="1" x14ac:dyDescent="0.15">
      <c r="A6" s="2"/>
      <c r="B6" s="318" t="s">
        <v>55</v>
      </c>
      <c r="C6" s="318" t="s">
        <v>28</v>
      </c>
      <c r="D6" s="318" t="s">
        <v>56</v>
      </c>
      <c r="E6" s="318" t="s">
        <v>29</v>
      </c>
      <c r="F6" s="318" t="s">
        <v>57</v>
      </c>
    </row>
    <row r="7" spans="1:8" ht="9.1999999999999993" customHeight="1" x14ac:dyDescent="0.15">
      <c r="A7" s="2"/>
      <c r="B7" s="319" t="s">
        <v>466</v>
      </c>
      <c r="C7" s="319" t="s">
        <v>467</v>
      </c>
      <c r="D7" s="319" t="s">
        <v>468</v>
      </c>
      <c r="E7" s="319" t="s">
        <v>469</v>
      </c>
      <c r="F7" s="319" t="s">
        <v>470</v>
      </c>
      <c r="G7" s="320" t="s">
        <v>1</v>
      </c>
      <c r="H7" s="133"/>
    </row>
    <row r="8" spans="1:8" ht="9.1999999999999993" customHeight="1" x14ac:dyDescent="0.2">
      <c r="A8" s="48" t="s">
        <v>525</v>
      </c>
      <c r="B8" s="119">
        <v>19640562</v>
      </c>
      <c r="C8" s="119">
        <v>19555657</v>
      </c>
      <c r="D8" s="119">
        <v>20073968</v>
      </c>
      <c r="E8" s="119">
        <v>20283355</v>
      </c>
      <c r="F8" s="119">
        <v>20022986</v>
      </c>
      <c r="G8" s="119">
        <v>99576528</v>
      </c>
      <c r="H8" s="326"/>
    </row>
    <row r="9" spans="1:8" ht="9.1999999999999993" customHeight="1" x14ac:dyDescent="0.2">
      <c r="A9" s="48" t="s">
        <v>252</v>
      </c>
      <c r="B9" s="119">
        <v>3648517</v>
      </c>
      <c r="C9" s="119">
        <v>3677492</v>
      </c>
      <c r="D9" s="119">
        <v>3187339</v>
      </c>
      <c r="E9" s="119">
        <v>2985250</v>
      </c>
      <c r="F9" s="119">
        <v>3215848</v>
      </c>
      <c r="G9" s="119">
        <v>16714446</v>
      </c>
      <c r="H9" s="326"/>
    </row>
    <row r="10" spans="1:8" ht="9.1999999999999993" customHeight="1" x14ac:dyDescent="0.2">
      <c r="A10" s="123" t="s">
        <v>59</v>
      </c>
      <c r="B10" s="121">
        <v>1123001</v>
      </c>
      <c r="C10" s="121">
        <v>1338061</v>
      </c>
      <c r="D10" s="121">
        <v>975669</v>
      </c>
      <c r="E10" s="121">
        <v>661295</v>
      </c>
      <c r="F10" s="121">
        <v>291371</v>
      </c>
      <c r="G10" s="121">
        <v>4389397</v>
      </c>
      <c r="H10" s="194"/>
    </row>
    <row r="11" spans="1:8" ht="9.1999999999999993" customHeight="1" x14ac:dyDescent="0.2">
      <c r="A11" s="123" t="s">
        <v>63</v>
      </c>
      <c r="B11" s="121">
        <v>677284</v>
      </c>
      <c r="C11" s="121">
        <v>596012</v>
      </c>
      <c r="D11" s="121">
        <v>645857</v>
      </c>
      <c r="E11" s="121">
        <v>858134</v>
      </c>
      <c r="F11" s="121">
        <v>1331593</v>
      </c>
      <c r="G11" s="121">
        <v>4108880</v>
      </c>
      <c r="H11" s="194"/>
    </row>
    <row r="12" spans="1:8" s="353" customFormat="1" ht="9.1999999999999993" customHeight="1" x14ac:dyDescent="0.2">
      <c r="A12" s="123" t="s">
        <v>481</v>
      </c>
      <c r="B12" s="121">
        <v>544375</v>
      </c>
      <c r="C12" s="121">
        <v>523629</v>
      </c>
      <c r="D12" s="121">
        <v>495046</v>
      </c>
      <c r="E12" s="121">
        <v>517255</v>
      </c>
      <c r="F12" s="121">
        <v>740871</v>
      </c>
      <c r="G12" s="121">
        <v>2821176</v>
      </c>
      <c r="H12" s="194"/>
    </row>
    <row r="13" spans="1:8" ht="9.1999999999999993" customHeight="1" x14ac:dyDescent="0.2">
      <c r="A13" s="123" t="s">
        <v>61</v>
      </c>
      <c r="B13" s="121">
        <v>481432</v>
      </c>
      <c r="C13" s="121">
        <v>400671</v>
      </c>
      <c r="D13" s="121">
        <v>319514</v>
      </c>
      <c r="E13" s="121">
        <v>283723</v>
      </c>
      <c r="F13" s="121">
        <v>215910</v>
      </c>
      <c r="G13" s="121">
        <v>1701250</v>
      </c>
      <c r="H13" s="194"/>
    </row>
    <row r="14" spans="1:8" ht="9.1999999999999993" customHeight="1" x14ac:dyDescent="0.2">
      <c r="A14" s="123" t="s">
        <v>60</v>
      </c>
      <c r="B14" s="121">
        <v>265101</v>
      </c>
      <c r="C14" s="121">
        <v>314159</v>
      </c>
      <c r="D14" s="121">
        <v>264761</v>
      </c>
      <c r="E14" s="121">
        <v>202033</v>
      </c>
      <c r="F14" s="121">
        <v>117230</v>
      </c>
      <c r="G14" s="121">
        <v>1163284</v>
      </c>
      <c r="H14" s="194"/>
    </row>
    <row r="15" spans="1:8" ht="9.1999999999999993" customHeight="1" x14ac:dyDescent="0.2">
      <c r="A15" s="123" t="s">
        <v>62</v>
      </c>
      <c r="B15" s="121">
        <v>213122</v>
      </c>
      <c r="C15" s="121">
        <v>230026</v>
      </c>
      <c r="D15" s="121">
        <v>238440</v>
      </c>
      <c r="E15" s="121">
        <v>225477</v>
      </c>
      <c r="F15" s="121">
        <v>199475</v>
      </c>
      <c r="G15" s="121">
        <v>1106540</v>
      </c>
      <c r="H15" s="194"/>
    </row>
    <row r="16" spans="1:8" ht="9.1999999999999993" customHeight="1" x14ac:dyDescent="0.2">
      <c r="A16" s="123" t="s">
        <v>58</v>
      </c>
      <c r="B16" s="121">
        <v>190747</v>
      </c>
      <c r="C16" s="121">
        <v>116330</v>
      </c>
      <c r="D16" s="121">
        <v>110129</v>
      </c>
      <c r="E16" s="121">
        <v>110910</v>
      </c>
      <c r="F16" s="121">
        <v>173985</v>
      </c>
      <c r="G16" s="121">
        <v>702101</v>
      </c>
      <c r="H16" s="194"/>
    </row>
    <row r="17" spans="1:8" s="353" customFormat="1" ht="9.1999999999999993" customHeight="1" x14ac:dyDescent="0.2">
      <c r="A17" s="166" t="s">
        <v>480</v>
      </c>
      <c r="B17" s="169">
        <v>142925</v>
      </c>
      <c r="C17" s="169">
        <v>144156</v>
      </c>
      <c r="D17" s="169">
        <v>121798</v>
      </c>
      <c r="E17" s="169">
        <v>111524</v>
      </c>
      <c r="F17" s="169">
        <v>121714</v>
      </c>
      <c r="G17" s="169">
        <v>642117</v>
      </c>
      <c r="H17" s="194"/>
    </row>
    <row r="18" spans="1:8" s="243" customFormat="1" ht="9.1999999999999993" customHeight="1" thickBot="1" x14ac:dyDescent="0.25">
      <c r="A18" s="166" t="s">
        <v>195</v>
      </c>
      <c r="B18" s="169">
        <v>10530</v>
      </c>
      <c r="C18" s="169">
        <v>14448</v>
      </c>
      <c r="D18" s="169">
        <v>16125</v>
      </c>
      <c r="E18" s="169">
        <v>14899</v>
      </c>
      <c r="F18" s="169">
        <v>23699</v>
      </c>
      <c r="G18" s="169">
        <v>79701</v>
      </c>
      <c r="H18" s="194"/>
    </row>
    <row r="19" spans="1:8" ht="9.1999999999999993" customHeight="1" x14ac:dyDescent="0.2">
      <c r="A19" s="270" t="s">
        <v>1</v>
      </c>
      <c r="B19" s="272">
        <v>23289079</v>
      </c>
      <c r="C19" s="272">
        <v>23233149</v>
      </c>
      <c r="D19" s="272">
        <v>23261307</v>
      </c>
      <c r="E19" s="272">
        <v>23268605</v>
      </c>
      <c r="F19" s="272">
        <v>23238834</v>
      </c>
      <c r="G19" s="272">
        <v>116290974</v>
      </c>
      <c r="H19" s="194"/>
    </row>
    <row r="20" spans="1:8" ht="9.1999999999999993" customHeight="1" x14ac:dyDescent="0.2">
      <c r="A20" s="255"/>
      <c r="B20" s="149"/>
      <c r="C20" s="149"/>
      <c r="D20" s="149"/>
      <c r="E20" s="149"/>
      <c r="F20" s="149"/>
      <c r="G20" s="279"/>
    </row>
    <row r="21" spans="1:8" ht="9.1999999999999993" customHeight="1" x14ac:dyDescent="0.2">
      <c r="A21" s="501" t="s">
        <v>327</v>
      </c>
      <c r="B21" s="501"/>
      <c r="C21" s="501"/>
      <c r="D21" s="501"/>
      <c r="E21" s="501"/>
      <c r="F21" s="501"/>
      <c r="G21" s="501"/>
    </row>
    <row r="22" spans="1:8" ht="9.1999999999999993" customHeight="1" x14ac:dyDescent="0.2">
      <c r="A22" s="265" t="s">
        <v>525</v>
      </c>
      <c r="B22" s="292">
        <f>(B8/$G8)*100</f>
        <v>19.72408798989256</v>
      </c>
      <c r="C22" s="292">
        <f t="shared" ref="C22:G22" si="0">(C8/$G8)*100</f>
        <v>19.638821911926875</v>
      </c>
      <c r="D22" s="292">
        <f t="shared" si="0"/>
        <v>20.159337148208262</v>
      </c>
      <c r="E22" s="292">
        <f t="shared" si="0"/>
        <v>20.369614614399893</v>
      </c>
      <c r="F22" s="292">
        <f t="shared" si="0"/>
        <v>20.108138335572416</v>
      </c>
      <c r="G22" s="292">
        <f t="shared" si="0"/>
        <v>100</v>
      </c>
    </row>
    <row r="23" spans="1:8" ht="9.1999999999999993" customHeight="1" x14ac:dyDescent="0.2">
      <c r="A23" s="265" t="s">
        <v>252</v>
      </c>
      <c r="B23" s="292">
        <f t="shared" ref="B23:G23" si="1">(B9/$G9)*100</f>
        <v>21.828524858077859</v>
      </c>
      <c r="C23" s="292">
        <f t="shared" si="1"/>
        <v>22.001877896521368</v>
      </c>
      <c r="D23" s="292">
        <f t="shared" si="1"/>
        <v>19.069366702312479</v>
      </c>
      <c r="E23" s="292">
        <f t="shared" si="1"/>
        <v>17.860298809784066</v>
      </c>
      <c r="F23" s="292">
        <f t="shared" si="1"/>
        <v>19.239931733304232</v>
      </c>
      <c r="G23" s="292">
        <f t="shared" si="1"/>
        <v>100</v>
      </c>
    </row>
    <row r="24" spans="1:8" ht="9.1999999999999993" customHeight="1" x14ac:dyDescent="0.2">
      <c r="A24" s="266" t="s">
        <v>59</v>
      </c>
      <c r="B24" s="293">
        <f t="shared" ref="B24:G24" si="2">(B10/$G10)*100</f>
        <v>25.584402595618489</v>
      </c>
      <c r="C24" s="293">
        <f t="shared" si="2"/>
        <v>30.483936631842596</v>
      </c>
      <c r="D24" s="293">
        <f t="shared" si="2"/>
        <v>22.227859544260863</v>
      </c>
      <c r="E24" s="293">
        <f t="shared" si="2"/>
        <v>15.065736819886649</v>
      </c>
      <c r="F24" s="293">
        <f t="shared" si="2"/>
        <v>6.6380644083914033</v>
      </c>
      <c r="G24" s="293">
        <f t="shared" si="2"/>
        <v>100</v>
      </c>
    </row>
    <row r="25" spans="1:8" ht="9.1999999999999993" customHeight="1" x14ac:dyDescent="0.2">
      <c r="A25" s="266" t="s">
        <v>63</v>
      </c>
      <c r="B25" s="293">
        <f t="shared" ref="B25:G25" si="3">(B11/$G11)*100</f>
        <v>16.483421272950295</v>
      </c>
      <c r="C25" s="293">
        <f t="shared" si="3"/>
        <v>14.505461342263585</v>
      </c>
      <c r="D25" s="293">
        <f t="shared" si="3"/>
        <v>15.718565643192306</v>
      </c>
      <c r="E25" s="293">
        <f t="shared" si="3"/>
        <v>20.884864001869122</v>
      </c>
      <c r="F25" s="293">
        <f t="shared" si="3"/>
        <v>32.407687739724693</v>
      </c>
      <c r="G25" s="293">
        <f t="shared" si="3"/>
        <v>100</v>
      </c>
    </row>
    <row r="26" spans="1:8" s="353" customFormat="1" ht="9.1999999999999993" customHeight="1" x14ac:dyDescent="0.2">
      <c r="A26" s="266" t="s">
        <v>481</v>
      </c>
      <c r="B26" s="293">
        <v>19.296031159999998</v>
      </c>
      <c r="C26" s="293">
        <v>18.560664060000001</v>
      </c>
      <c r="D26" s="293">
        <v>17.547505009999998</v>
      </c>
      <c r="E26" s="293">
        <v>18.33473</v>
      </c>
      <c r="F26" s="293">
        <v>26.26107</v>
      </c>
      <c r="G26" s="293">
        <v>100</v>
      </c>
    </row>
    <row r="27" spans="1:8" ht="9.1999999999999993" customHeight="1" x14ac:dyDescent="0.2">
      <c r="A27" s="266" t="s">
        <v>61</v>
      </c>
      <c r="B27" s="293">
        <f t="shared" ref="B27:G27" si="4">(B13/$G13)*100</f>
        <v>28.298721528288024</v>
      </c>
      <c r="C27" s="293">
        <f t="shared" si="4"/>
        <v>23.551565025716386</v>
      </c>
      <c r="D27" s="293">
        <f t="shared" si="4"/>
        <v>18.781131520940487</v>
      </c>
      <c r="E27" s="293">
        <f t="shared" si="4"/>
        <v>16.677325495958854</v>
      </c>
      <c r="F27" s="293">
        <f t="shared" si="4"/>
        <v>12.691256429096253</v>
      </c>
      <c r="G27" s="293">
        <f t="shared" si="4"/>
        <v>100</v>
      </c>
    </row>
    <row r="28" spans="1:8" ht="9.1999999999999993" customHeight="1" x14ac:dyDescent="0.2">
      <c r="A28" s="266" t="s">
        <v>60</v>
      </c>
      <c r="B28" s="293">
        <f t="shared" ref="B28:G28" si="5">(B14/$G14)*100</f>
        <v>22.789017987009192</v>
      </c>
      <c r="C28" s="293">
        <f t="shared" si="5"/>
        <v>27.006216882549751</v>
      </c>
      <c r="D28" s="293">
        <f t="shared" si="5"/>
        <v>22.759790386526422</v>
      </c>
      <c r="E28" s="293">
        <f t="shared" si="5"/>
        <v>17.367470024516798</v>
      </c>
      <c r="F28" s="293">
        <f t="shared" si="5"/>
        <v>10.077504719397842</v>
      </c>
      <c r="G28" s="293">
        <f t="shared" si="5"/>
        <v>100</v>
      </c>
    </row>
    <row r="29" spans="1:8" ht="9.1999999999999993" customHeight="1" x14ac:dyDescent="0.2">
      <c r="A29" s="266" t="s">
        <v>62</v>
      </c>
      <c r="B29" s="293">
        <f t="shared" ref="B29:G29" si="6">(B15/$G15)*100</f>
        <v>19.260216530807746</v>
      </c>
      <c r="C29" s="293">
        <f t="shared" si="6"/>
        <v>20.787861261228695</v>
      </c>
      <c r="D29" s="293">
        <f t="shared" si="6"/>
        <v>21.548249498436569</v>
      </c>
      <c r="E29" s="293">
        <f t="shared" si="6"/>
        <v>20.376759990601336</v>
      </c>
      <c r="F29" s="293">
        <f t="shared" si="6"/>
        <v>18.026912718925661</v>
      </c>
      <c r="G29" s="293">
        <f t="shared" si="6"/>
        <v>100</v>
      </c>
    </row>
    <row r="30" spans="1:8" ht="9.1999999999999993" customHeight="1" x14ac:dyDescent="0.2">
      <c r="A30" s="266" t="s">
        <v>58</v>
      </c>
      <c r="B30" s="293">
        <f t="shared" ref="B30:G30" si="7">(B16/$G16)*100</f>
        <v>27.168028531507577</v>
      </c>
      <c r="C30" s="293">
        <f t="shared" si="7"/>
        <v>16.568841235092957</v>
      </c>
      <c r="D30" s="293">
        <f t="shared" si="7"/>
        <v>15.685634972746087</v>
      </c>
      <c r="E30" s="293">
        <f t="shared" si="7"/>
        <v>15.796872529735751</v>
      </c>
      <c r="F30" s="293">
        <f t="shared" si="7"/>
        <v>24.780622730917631</v>
      </c>
      <c r="G30" s="293">
        <f t="shared" si="7"/>
        <v>100</v>
      </c>
    </row>
    <row r="31" spans="1:8" s="353" customFormat="1" ht="9.1999999999999993" customHeight="1" x14ac:dyDescent="0.2">
      <c r="A31" s="273" t="s">
        <v>480</v>
      </c>
      <c r="B31" s="294">
        <v>22.25840462</v>
      </c>
      <c r="C31" s="294">
        <v>22.450114230000001</v>
      </c>
      <c r="D31" s="294">
        <v>18.968194270000001</v>
      </c>
      <c r="E31" s="294">
        <v>17.368174</v>
      </c>
      <c r="F31" s="294">
        <v>18.955110000000001</v>
      </c>
      <c r="G31" s="294">
        <v>100</v>
      </c>
    </row>
    <row r="32" spans="1:8" s="243" customFormat="1" ht="9.1999999999999993" customHeight="1" thickBot="1" x14ac:dyDescent="0.25">
      <c r="A32" s="273" t="s">
        <v>195</v>
      </c>
      <c r="B32" s="294">
        <v>13.211879400000001</v>
      </c>
      <c r="C32" s="294">
        <v>18.127752470000001</v>
      </c>
      <c r="D32" s="294">
        <v>20.2318666</v>
      </c>
      <c r="E32" s="294">
        <v>18.693617</v>
      </c>
      <c r="F32" s="294">
        <v>29.73488</v>
      </c>
      <c r="G32" s="294">
        <v>100</v>
      </c>
    </row>
    <row r="33" spans="1:7" ht="9.1999999999999993" customHeight="1" x14ac:dyDescent="0.2">
      <c r="A33" s="270" t="s">
        <v>201</v>
      </c>
      <c r="B33" s="290">
        <f t="shared" ref="B33:G33" si="8">(B19/$G19)*100</f>
        <v>20.026557693118985</v>
      </c>
      <c r="C33" s="290">
        <f t="shared" si="8"/>
        <v>19.978462816899274</v>
      </c>
      <c r="D33" s="290">
        <f t="shared" si="8"/>
        <v>20.002676218018433</v>
      </c>
      <c r="E33" s="290">
        <f t="shared" si="8"/>
        <v>20.008951855541255</v>
      </c>
      <c r="F33" s="290">
        <f t="shared" si="8"/>
        <v>19.983351416422053</v>
      </c>
      <c r="G33" s="290">
        <f t="shared" si="8"/>
        <v>100</v>
      </c>
    </row>
    <row r="34" spans="1:7" ht="43.35" customHeight="1" x14ac:dyDescent="0.2">
      <c r="A34" s="505" t="s">
        <v>537</v>
      </c>
      <c r="B34" s="505"/>
      <c r="C34" s="505"/>
      <c r="D34" s="505"/>
      <c r="E34" s="505"/>
      <c r="F34" s="505"/>
      <c r="G34" s="505"/>
    </row>
    <row r="35" spans="1:7" ht="10.5" customHeight="1" x14ac:dyDescent="0.2">
      <c r="A35" s="507" t="s">
        <v>487</v>
      </c>
      <c r="B35" s="505"/>
      <c r="C35" s="505"/>
      <c r="D35" s="505"/>
      <c r="E35" s="505"/>
      <c r="F35" s="505"/>
      <c r="G35" s="505"/>
    </row>
    <row r="36" spans="1:7" ht="18" customHeight="1" x14ac:dyDescent="0.15">
      <c r="A36" s="474"/>
      <c r="B36" s="474"/>
      <c r="C36" s="474"/>
      <c r="D36" s="474"/>
      <c r="E36" s="474"/>
      <c r="F36" s="474"/>
      <c r="G36" s="474"/>
    </row>
    <row r="37" spans="1:7" ht="12.75" customHeight="1" x14ac:dyDescent="0.2"/>
    <row r="38" spans="1:7" x14ac:dyDescent="0.2">
      <c r="B38" s="131"/>
      <c r="C38" s="131"/>
      <c r="D38" s="131"/>
      <c r="E38" s="131"/>
      <c r="F38" s="131"/>
      <c r="G38" s="131"/>
    </row>
    <row r="39" spans="1:7" ht="13.5" customHeight="1" x14ac:dyDescent="0.2">
      <c r="B39" s="131"/>
      <c r="C39" s="131"/>
      <c r="D39" s="131"/>
      <c r="E39" s="131"/>
      <c r="F39" s="131"/>
      <c r="G39" s="131"/>
    </row>
    <row r="44" spans="1:7" ht="12.75" customHeight="1" x14ac:dyDescent="0.2"/>
    <row r="46" spans="1:7" ht="13.5" customHeight="1" x14ac:dyDescent="0.2"/>
    <row r="48" spans="1:7" ht="12.75" customHeight="1" x14ac:dyDescent="0.2"/>
  </sheetData>
  <mergeCells count="9">
    <mergeCell ref="A1:G1"/>
    <mergeCell ref="A2:G2"/>
    <mergeCell ref="A36:G36"/>
    <mergeCell ref="A35:G35"/>
    <mergeCell ref="A3:G3"/>
    <mergeCell ref="A34:G34"/>
    <mergeCell ref="A5:F5"/>
    <mergeCell ref="A4:G4"/>
    <mergeCell ref="A21:G21"/>
  </mergeCells>
  <phoneticPr fontId="6" type="noConversion"/>
  <pageMargins left="1.05" right="1.05" top="0.5" bottom="0.25" header="0" footer="0"/>
  <pageSetup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C49"/>
  <sheetViews>
    <sheetView showGridLines="0" view="pageLayout" zoomScale="160" zoomScaleNormal="115" zoomScaleSheetLayoutView="100" zoomScalePageLayoutView="160" workbookViewId="0">
      <selection sqref="A1:B1"/>
    </sheetView>
  </sheetViews>
  <sheetFormatPr defaultRowHeight="8.25" x14ac:dyDescent="0.2"/>
  <cols>
    <col min="1" max="2" width="12.5703125" style="126" customWidth="1"/>
    <col min="3" max="16384" width="9.140625" style="126"/>
  </cols>
  <sheetData>
    <row r="1" spans="1:3" ht="10.5" customHeight="1" x14ac:dyDescent="0.2">
      <c r="A1" s="495" t="s">
        <v>347</v>
      </c>
      <c r="B1" s="495"/>
    </row>
    <row r="2" spans="1:3" ht="36" customHeight="1" x14ac:dyDescent="0.2">
      <c r="A2" s="483" t="s">
        <v>453</v>
      </c>
      <c r="B2" s="483"/>
    </row>
    <row r="3" spans="1:3" ht="39.6" customHeight="1" x14ac:dyDescent="0.2">
      <c r="A3" s="482" t="s">
        <v>624</v>
      </c>
      <c r="B3" s="482"/>
      <c r="C3" s="175"/>
    </row>
    <row r="4" spans="1:3" ht="7.5" customHeight="1" x14ac:dyDescent="0.2">
      <c r="A4" s="477"/>
      <c r="B4" s="477"/>
    </row>
    <row r="5" spans="1:3" ht="18" customHeight="1" x14ac:dyDescent="0.2">
      <c r="A5" s="486" t="s">
        <v>439</v>
      </c>
      <c r="B5" s="487"/>
    </row>
    <row r="6" spans="1:3" ht="8.25" customHeight="1" x14ac:dyDescent="0.2">
      <c r="B6" s="8" t="s">
        <v>203</v>
      </c>
    </row>
    <row r="7" spans="1:3" ht="9" customHeight="1" x14ac:dyDescent="0.2">
      <c r="A7" s="48" t="s">
        <v>525</v>
      </c>
      <c r="B7" s="49">
        <v>52500</v>
      </c>
    </row>
    <row r="8" spans="1:3" ht="9.75" customHeight="1" x14ac:dyDescent="0.2">
      <c r="A8" s="48" t="s">
        <v>252</v>
      </c>
      <c r="B8" s="49">
        <v>48000</v>
      </c>
    </row>
    <row r="9" spans="1:3" ht="9" customHeight="1" x14ac:dyDescent="0.2">
      <c r="A9" s="123" t="s">
        <v>59</v>
      </c>
      <c r="B9" s="177">
        <v>36000</v>
      </c>
    </row>
    <row r="10" spans="1:3" ht="9" customHeight="1" x14ac:dyDescent="0.2">
      <c r="A10" s="123" t="s">
        <v>63</v>
      </c>
      <c r="B10" s="177">
        <v>70600</v>
      </c>
    </row>
    <row r="11" spans="1:3" s="353" customFormat="1" ht="9" customHeight="1" x14ac:dyDescent="0.2">
      <c r="A11" s="123" t="s">
        <v>481</v>
      </c>
      <c r="B11" s="177">
        <v>56800</v>
      </c>
    </row>
    <row r="12" spans="1:3" ht="9.75" customHeight="1" x14ac:dyDescent="0.2">
      <c r="A12" s="123" t="s">
        <v>61</v>
      </c>
      <c r="B12" s="177">
        <v>39000</v>
      </c>
    </row>
    <row r="13" spans="1:3" ht="9" customHeight="1" x14ac:dyDescent="0.2">
      <c r="A13" s="123" t="s">
        <v>60</v>
      </c>
      <c r="B13" s="177">
        <v>40600</v>
      </c>
    </row>
    <row r="14" spans="1:3" ht="9" customHeight="1" x14ac:dyDescent="0.2">
      <c r="A14" s="123" t="s">
        <v>62</v>
      </c>
      <c r="B14" s="177">
        <v>51000</v>
      </c>
    </row>
    <row r="15" spans="1:3" ht="9" customHeight="1" x14ac:dyDescent="0.2">
      <c r="A15" s="123" t="s">
        <v>58</v>
      </c>
      <c r="B15" s="177">
        <v>50000</v>
      </c>
    </row>
    <row r="16" spans="1:3" s="353" customFormat="1" ht="9" customHeight="1" x14ac:dyDescent="0.2">
      <c r="A16" s="166" t="s">
        <v>480</v>
      </c>
      <c r="B16" s="252">
        <v>47000</v>
      </c>
    </row>
    <row r="17" spans="1:2" s="243" customFormat="1" ht="9" customHeight="1" thickBot="1" x14ac:dyDescent="0.25">
      <c r="A17" s="166" t="s">
        <v>195</v>
      </c>
      <c r="B17" s="252">
        <v>63000</v>
      </c>
    </row>
    <row r="18" spans="1:2" ht="9" customHeight="1" x14ac:dyDescent="0.2">
      <c r="A18" s="270" t="s">
        <v>201</v>
      </c>
      <c r="B18" s="269">
        <v>52000</v>
      </c>
    </row>
    <row r="19" spans="1:2" ht="97.35" customHeight="1" x14ac:dyDescent="0.2">
      <c r="A19" s="476" t="s">
        <v>538</v>
      </c>
      <c r="B19" s="476"/>
    </row>
    <row r="20" spans="1:2" ht="21.75" customHeight="1" x14ac:dyDescent="0.2">
      <c r="A20" s="475" t="s">
        <v>487</v>
      </c>
      <c r="B20" s="476"/>
    </row>
    <row r="21" spans="1:2" ht="18" customHeight="1" x14ac:dyDescent="0.15">
      <c r="A21" s="474"/>
      <c r="B21" s="474"/>
    </row>
    <row r="22" spans="1:2" x14ac:dyDescent="0.2">
      <c r="A22" s="143"/>
    </row>
    <row r="23" spans="1:2" x14ac:dyDescent="0.2">
      <c r="B23" s="131"/>
    </row>
    <row r="24" spans="1:2" ht="12.75" customHeight="1" x14ac:dyDescent="0.2">
      <c r="B24" s="131"/>
    </row>
    <row r="25" spans="1:2" x14ac:dyDescent="0.2">
      <c r="B25" s="131"/>
    </row>
    <row r="26" spans="1:2" x14ac:dyDescent="0.2">
      <c r="B26" s="131"/>
    </row>
    <row r="27" spans="1:2" ht="13.5" customHeight="1" x14ac:dyDescent="0.2">
      <c r="B27" s="131"/>
    </row>
    <row r="28" spans="1:2" x14ac:dyDescent="0.2">
      <c r="B28" s="131"/>
    </row>
    <row r="29" spans="1:2" x14ac:dyDescent="0.2">
      <c r="B29" s="131"/>
    </row>
    <row r="30" spans="1:2" x14ac:dyDescent="0.2">
      <c r="B30" s="131"/>
    </row>
    <row r="31" spans="1:2" x14ac:dyDescent="0.2">
      <c r="B31" s="131"/>
    </row>
    <row r="32" spans="1:2" x14ac:dyDescent="0.2">
      <c r="A32" s="143"/>
    </row>
    <row r="40" ht="12.75" customHeight="1" x14ac:dyDescent="0.2"/>
    <row r="43" ht="12.75" customHeight="1" x14ac:dyDescent="0.2"/>
    <row r="46" ht="12.75" customHeight="1" x14ac:dyDescent="0.2"/>
    <row r="49" ht="12.75" customHeight="1" x14ac:dyDescent="0.2"/>
  </sheetData>
  <mergeCells count="8">
    <mergeCell ref="A20:B20"/>
    <mergeCell ref="A21:B21"/>
    <mergeCell ref="A1:B1"/>
    <mergeCell ref="A2:B2"/>
    <mergeCell ref="A3:B3"/>
    <mergeCell ref="A4:B4"/>
    <mergeCell ref="A5:B5"/>
    <mergeCell ref="A19:B19"/>
  </mergeCells>
  <pageMargins left="1.05" right="1.05" top="0.5" bottom="0.25" header="0" footer="0"/>
  <pageSetup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G129"/>
  <sheetViews>
    <sheetView showGridLines="0" view="pageLayout" topLeftCell="A13" zoomScale="160" zoomScaleNormal="100" zoomScaleSheetLayoutView="100" zoomScalePageLayoutView="160" workbookViewId="0">
      <selection sqref="A1:E1"/>
    </sheetView>
  </sheetViews>
  <sheetFormatPr defaultRowHeight="8.25" x14ac:dyDescent="0.2"/>
  <cols>
    <col min="1" max="1" width="13" style="126" customWidth="1"/>
    <col min="2" max="3" width="10.28515625" style="126" customWidth="1"/>
    <col min="4" max="5" width="10.42578125" style="126" customWidth="1"/>
    <col min="6" max="16384" width="9.140625" style="126"/>
  </cols>
  <sheetData>
    <row r="1" spans="1:7" ht="10.5" customHeight="1" x14ac:dyDescent="0.2">
      <c r="A1" s="495" t="s">
        <v>348</v>
      </c>
      <c r="B1" s="495"/>
      <c r="C1" s="495"/>
      <c r="D1" s="495"/>
      <c r="E1" s="495"/>
    </row>
    <row r="2" spans="1:7" ht="21.75" customHeight="1" x14ac:dyDescent="0.2">
      <c r="A2" s="470" t="s">
        <v>418</v>
      </c>
      <c r="B2" s="470"/>
      <c r="C2" s="470"/>
      <c r="D2" s="470"/>
      <c r="E2" s="470"/>
    </row>
    <row r="3" spans="1:7" ht="18" customHeight="1" x14ac:dyDescent="0.2">
      <c r="A3" s="479" t="s">
        <v>626</v>
      </c>
      <c r="B3" s="479"/>
      <c r="C3" s="479"/>
      <c r="D3" s="479"/>
      <c r="E3" s="479"/>
    </row>
    <row r="4" spans="1:7" ht="7.5" customHeight="1" x14ac:dyDescent="0.2">
      <c r="A4" s="477"/>
      <c r="B4" s="477"/>
      <c r="C4" s="477"/>
      <c r="D4" s="477"/>
      <c r="E4" s="477"/>
    </row>
    <row r="5" spans="1:7" ht="18" customHeight="1" x14ac:dyDescent="0.2">
      <c r="A5" s="486" t="s">
        <v>454</v>
      </c>
      <c r="B5" s="487"/>
      <c r="C5" s="487"/>
      <c r="D5" s="487"/>
      <c r="E5" s="487"/>
    </row>
    <row r="6" spans="1:7" ht="9" customHeight="1" x14ac:dyDescent="0.2">
      <c r="A6" s="106"/>
      <c r="B6" s="534" t="s">
        <v>351</v>
      </c>
      <c r="C6" s="534"/>
      <c r="D6" s="534"/>
      <c r="E6" s="534"/>
    </row>
    <row r="7" spans="1:7" ht="9" customHeight="1" x14ac:dyDescent="0.2">
      <c r="B7" s="8" t="s">
        <v>191</v>
      </c>
      <c r="C7" s="8" t="s">
        <v>199</v>
      </c>
      <c r="D7" s="8" t="s">
        <v>198</v>
      </c>
      <c r="E7" s="8" t="s">
        <v>1</v>
      </c>
    </row>
    <row r="8" spans="1:7" ht="9" customHeight="1" x14ac:dyDescent="0.2">
      <c r="A8" s="48" t="s">
        <v>525</v>
      </c>
      <c r="B8" s="119">
        <v>15461759</v>
      </c>
      <c r="C8" s="119">
        <v>22435806</v>
      </c>
      <c r="D8" s="119">
        <v>3236992</v>
      </c>
      <c r="E8" s="119">
        <v>41134557</v>
      </c>
    </row>
    <row r="9" spans="1:7" ht="9" customHeight="1" x14ac:dyDescent="0.2">
      <c r="A9" s="48" t="s">
        <v>252</v>
      </c>
      <c r="B9" s="119">
        <v>762313</v>
      </c>
      <c r="C9" s="119">
        <v>5900113</v>
      </c>
      <c r="D9" s="119">
        <v>918316</v>
      </c>
      <c r="E9" s="119">
        <v>7580742</v>
      </c>
    </row>
    <row r="10" spans="1:7" ht="9" customHeight="1" x14ac:dyDescent="0.2">
      <c r="A10" s="123" t="s">
        <v>59</v>
      </c>
      <c r="B10" s="121">
        <v>301094</v>
      </c>
      <c r="C10" s="121">
        <v>2479817</v>
      </c>
      <c r="D10" s="121">
        <v>188785</v>
      </c>
      <c r="E10" s="121">
        <v>2969696</v>
      </c>
    </row>
    <row r="11" spans="1:7" ht="9" customHeight="1" x14ac:dyDescent="0.2">
      <c r="A11" s="123" t="s">
        <v>63</v>
      </c>
      <c r="B11" s="121">
        <v>134722</v>
      </c>
      <c r="C11" s="121">
        <v>1034561</v>
      </c>
      <c r="D11" s="121">
        <v>213786</v>
      </c>
      <c r="E11" s="121">
        <v>1383069</v>
      </c>
    </row>
    <row r="12" spans="1:7" s="353" customFormat="1" ht="9" customHeight="1" x14ac:dyDescent="0.2">
      <c r="A12" s="123" t="s">
        <v>481</v>
      </c>
      <c r="B12" s="121">
        <v>48994</v>
      </c>
      <c r="C12" s="121">
        <v>376079</v>
      </c>
      <c r="D12" s="121">
        <v>192855</v>
      </c>
      <c r="E12" s="121">
        <v>617928</v>
      </c>
    </row>
    <row r="13" spans="1:7" ht="9" customHeight="1" x14ac:dyDescent="0.2">
      <c r="A13" s="123" t="s">
        <v>61</v>
      </c>
      <c r="B13" s="121">
        <v>78301</v>
      </c>
      <c r="C13" s="121">
        <v>576181</v>
      </c>
      <c r="D13" s="121">
        <v>160870</v>
      </c>
      <c r="E13" s="121">
        <v>815352</v>
      </c>
    </row>
    <row r="14" spans="1:7" ht="9" customHeight="1" x14ac:dyDescent="0.2">
      <c r="A14" s="266" t="s">
        <v>60</v>
      </c>
      <c r="B14" s="299">
        <v>55208</v>
      </c>
      <c r="C14" s="299">
        <v>572773</v>
      </c>
      <c r="D14" s="299">
        <v>41283</v>
      </c>
      <c r="E14" s="299">
        <v>669264</v>
      </c>
      <c r="F14" s="255"/>
      <c r="G14" s="255"/>
    </row>
    <row r="15" spans="1:7" ht="9" customHeight="1" x14ac:dyDescent="0.2">
      <c r="A15" s="266" t="s">
        <v>62</v>
      </c>
      <c r="B15" s="299">
        <v>30159</v>
      </c>
      <c r="C15" s="299">
        <v>311342</v>
      </c>
      <c r="D15" s="299">
        <v>55143</v>
      </c>
      <c r="E15" s="299">
        <v>396644</v>
      </c>
      <c r="F15" s="255"/>
      <c r="G15" s="255"/>
    </row>
    <row r="16" spans="1:7" ht="9" customHeight="1" x14ac:dyDescent="0.2">
      <c r="A16" s="266" t="s">
        <v>58</v>
      </c>
      <c r="B16" s="299">
        <v>63065</v>
      </c>
      <c r="C16" s="299">
        <v>284579</v>
      </c>
      <c r="D16" s="299">
        <v>48893</v>
      </c>
      <c r="E16" s="299">
        <v>396537</v>
      </c>
      <c r="F16" s="255"/>
      <c r="G16" s="255"/>
    </row>
    <row r="17" spans="1:7" s="353" customFormat="1" ht="9" customHeight="1" x14ac:dyDescent="0.2">
      <c r="A17" s="273" t="s">
        <v>480</v>
      </c>
      <c r="B17" s="274">
        <v>47021</v>
      </c>
      <c r="C17" s="274">
        <v>239777</v>
      </c>
      <c r="D17" s="274">
        <v>15014</v>
      </c>
      <c r="E17" s="274">
        <v>301812</v>
      </c>
      <c r="F17" s="354"/>
      <c r="G17" s="354"/>
    </row>
    <row r="18" spans="1:7" s="243" customFormat="1" ht="9" customHeight="1" thickBot="1" x14ac:dyDescent="0.25">
      <c r="A18" s="273" t="s">
        <v>195</v>
      </c>
      <c r="B18" s="274">
        <v>3749</v>
      </c>
      <c r="C18" s="274">
        <v>25004</v>
      </c>
      <c r="D18" s="274">
        <v>1687</v>
      </c>
      <c r="E18" s="274">
        <v>30440</v>
      </c>
      <c r="F18" s="255"/>
      <c r="G18" s="255"/>
    </row>
    <row r="19" spans="1:7" ht="9.75" customHeight="1" x14ac:dyDescent="0.2">
      <c r="A19" s="300" t="s">
        <v>1</v>
      </c>
      <c r="B19" s="262">
        <v>16224072</v>
      </c>
      <c r="C19" s="262">
        <v>28335919</v>
      </c>
      <c r="D19" s="262">
        <v>4155308</v>
      </c>
      <c r="E19" s="262">
        <v>48715299</v>
      </c>
      <c r="F19" s="255"/>
      <c r="G19" s="255"/>
    </row>
    <row r="20" spans="1:7" ht="9" customHeight="1" x14ac:dyDescent="0.2">
      <c r="A20" s="254"/>
      <c r="B20" s="149"/>
      <c r="C20" s="149"/>
      <c r="D20" s="149"/>
      <c r="E20" s="149"/>
      <c r="F20" s="255"/>
      <c r="G20" s="255"/>
    </row>
    <row r="21" spans="1:7" ht="9" customHeight="1" x14ac:dyDescent="0.2">
      <c r="A21" s="256"/>
      <c r="B21" s="534" t="s">
        <v>352</v>
      </c>
      <c r="C21" s="534"/>
      <c r="D21" s="534"/>
      <c r="E21" s="534"/>
      <c r="F21" s="255"/>
      <c r="G21" s="255"/>
    </row>
    <row r="22" spans="1:7" ht="9" customHeight="1" x14ac:dyDescent="0.2">
      <c r="A22" s="256"/>
      <c r="B22" s="147" t="s">
        <v>191</v>
      </c>
      <c r="C22" s="301" t="s">
        <v>199</v>
      </c>
      <c r="D22" s="301" t="s">
        <v>198</v>
      </c>
      <c r="E22" s="301" t="s">
        <v>1</v>
      </c>
      <c r="F22" s="255"/>
      <c r="G22" s="255"/>
    </row>
    <row r="23" spans="1:7" ht="9" customHeight="1" x14ac:dyDescent="0.2">
      <c r="A23" s="265" t="s">
        <v>525</v>
      </c>
      <c r="B23" s="292">
        <v>21.956457029999999</v>
      </c>
      <c r="C23" s="292">
        <v>14.030139</v>
      </c>
      <c r="D23" s="292">
        <v>8.5872591979999999</v>
      </c>
      <c r="E23" s="292">
        <v>15.347175480000001</v>
      </c>
      <c r="F23" s="255"/>
      <c r="G23" s="255"/>
    </row>
    <row r="24" spans="1:7" ht="9" customHeight="1" x14ac:dyDescent="0.2">
      <c r="A24" s="265" t="s">
        <v>252</v>
      </c>
      <c r="B24" s="292">
        <v>30.523739679999998</v>
      </c>
      <c r="C24" s="292">
        <v>18.08105514</v>
      </c>
      <c r="D24" s="292">
        <v>16.228469109999999</v>
      </c>
      <c r="E24" s="292">
        <v>18.585907769999999</v>
      </c>
      <c r="F24" s="255"/>
      <c r="G24" s="255"/>
    </row>
    <row r="25" spans="1:7" ht="9" customHeight="1" x14ac:dyDescent="0.2">
      <c r="A25" s="266" t="s">
        <v>59</v>
      </c>
      <c r="B25" s="293">
        <v>43.925830830000002</v>
      </c>
      <c r="C25" s="293">
        <v>25.076270860000001</v>
      </c>
      <c r="D25" s="293">
        <v>22.242526420000001</v>
      </c>
      <c r="E25" s="293">
        <v>25.9967969</v>
      </c>
      <c r="F25" s="255"/>
      <c r="G25" s="255"/>
    </row>
    <row r="26" spans="1:7" ht="9" customHeight="1" x14ac:dyDescent="0.2">
      <c r="A26" s="266" t="s">
        <v>63</v>
      </c>
      <c r="B26" s="293">
        <v>19.684687319999998</v>
      </c>
      <c r="C26" s="293">
        <v>12.414781659999999</v>
      </c>
      <c r="D26" s="293">
        <v>14.172119670000001</v>
      </c>
      <c r="E26" s="293">
        <v>13.139303780000001</v>
      </c>
      <c r="F26" s="255"/>
      <c r="G26" s="255"/>
    </row>
    <row r="27" spans="1:7" s="353" customFormat="1" ht="9" customHeight="1" x14ac:dyDescent="0.2">
      <c r="A27" s="266" t="s">
        <v>481</v>
      </c>
      <c r="B27" s="293">
        <v>16.1232361</v>
      </c>
      <c r="C27" s="293">
        <v>9.9302257730000001</v>
      </c>
      <c r="D27" s="293">
        <v>11.47648586</v>
      </c>
      <c r="E27" s="293">
        <v>10.70649809</v>
      </c>
      <c r="F27" s="354"/>
      <c r="G27" s="354"/>
    </row>
    <row r="28" spans="1:7" ht="9" customHeight="1" x14ac:dyDescent="0.2">
      <c r="A28" s="266" t="s">
        <v>61</v>
      </c>
      <c r="B28" s="293">
        <v>37.294714980000002</v>
      </c>
      <c r="C28" s="293">
        <v>19.359261889999999</v>
      </c>
      <c r="D28" s="293">
        <v>22.370397149999999</v>
      </c>
      <c r="E28" s="293">
        <v>20.877944410000001</v>
      </c>
      <c r="F28" s="255"/>
      <c r="G28" s="255"/>
    </row>
    <row r="29" spans="1:7" ht="9" customHeight="1" x14ac:dyDescent="0.2">
      <c r="A29" s="266" t="s">
        <v>60</v>
      </c>
      <c r="B29" s="293">
        <v>31.03386248</v>
      </c>
      <c r="C29" s="293">
        <v>20.969934479999999</v>
      </c>
      <c r="D29" s="293">
        <v>19.055773779999999</v>
      </c>
      <c r="E29" s="293">
        <v>21.410007870000001</v>
      </c>
      <c r="F29" s="255"/>
      <c r="G29" s="255"/>
    </row>
    <row r="30" spans="1:7" ht="9" customHeight="1" x14ac:dyDescent="0.2">
      <c r="A30" s="266" t="s">
        <v>62</v>
      </c>
      <c r="B30" s="293">
        <v>21.157083929999999</v>
      </c>
      <c r="C30" s="293">
        <v>13.857586550000001</v>
      </c>
      <c r="D30" s="293">
        <v>16.199280850000001</v>
      </c>
      <c r="E30" s="293">
        <v>14.53079814</v>
      </c>
      <c r="F30" s="255"/>
      <c r="G30" s="255"/>
    </row>
    <row r="31" spans="1:7" ht="9" customHeight="1" x14ac:dyDescent="0.2">
      <c r="A31" s="266" t="s">
        <v>58</v>
      </c>
      <c r="B31" s="293">
        <v>51.163790659999997</v>
      </c>
      <c r="C31" s="293">
        <v>22.648673729999999</v>
      </c>
      <c r="D31" s="293">
        <v>20.893551559999999</v>
      </c>
      <c r="E31" s="293">
        <v>24.572180320000001</v>
      </c>
      <c r="F31" s="255"/>
      <c r="G31" s="255"/>
    </row>
    <row r="32" spans="1:7" s="353" customFormat="1" ht="9" customHeight="1" x14ac:dyDescent="0.2">
      <c r="A32" s="273" t="s">
        <v>480</v>
      </c>
      <c r="B32" s="294">
        <v>31.13272508</v>
      </c>
      <c r="C32" s="294">
        <v>19.24275158</v>
      </c>
      <c r="D32" s="294">
        <v>17.744947410000002</v>
      </c>
      <c r="E32" s="294">
        <v>20.369195550000001</v>
      </c>
      <c r="F32" s="354"/>
      <c r="G32" s="354"/>
    </row>
    <row r="33" spans="1:7" s="243" customFormat="1" ht="9" customHeight="1" thickBot="1" x14ac:dyDescent="0.25">
      <c r="A33" s="273" t="s">
        <v>195</v>
      </c>
      <c r="B33" s="294">
        <v>19.710830699999999</v>
      </c>
      <c r="C33" s="294">
        <v>15.162025809999999</v>
      </c>
      <c r="D33" s="294">
        <v>6.4399144909999997</v>
      </c>
      <c r="E33" s="294">
        <v>14.486408279999999</v>
      </c>
      <c r="F33" s="255"/>
      <c r="G33" s="255"/>
    </row>
    <row r="34" spans="1:7" ht="9" customHeight="1" x14ac:dyDescent="0.2">
      <c r="A34" s="270" t="s">
        <v>201</v>
      </c>
      <c r="B34" s="290">
        <v>22.249888479999999</v>
      </c>
      <c r="C34" s="290">
        <v>14.716673159999999</v>
      </c>
      <c r="D34" s="290">
        <v>9.5846100330000006</v>
      </c>
      <c r="E34" s="290">
        <v>15.774940580000001</v>
      </c>
      <c r="F34" s="255"/>
      <c r="G34" s="255"/>
    </row>
    <row r="35" spans="1:7" ht="48" customHeight="1" x14ac:dyDescent="0.2">
      <c r="A35" s="507" t="s">
        <v>539</v>
      </c>
      <c r="B35" s="505"/>
      <c r="C35" s="505"/>
      <c r="D35" s="505"/>
      <c r="E35" s="505"/>
      <c r="F35" s="255"/>
      <c r="G35" s="255"/>
    </row>
    <row r="36" spans="1:7" ht="21" customHeight="1" x14ac:dyDescent="0.2">
      <c r="A36" s="475" t="s">
        <v>487</v>
      </c>
      <c r="B36" s="476"/>
      <c r="C36" s="476"/>
      <c r="D36" s="476"/>
      <c r="E36" s="476"/>
    </row>
    <row r="37" spans="1:7" ht="18" customHeight="1" x14ac:dyDescent="0.15">
      <c r="A37" s="474"/>
      <c r="B37" s="474"/>
      <c r="C37" s="474"/>
      <c r="D37" s="474"/>
      <c r="E37" s="474"/>
    </row>
    <row r="38" spans="1:7" ht="12.75" customHeight="1" x14ac:dyDescent="0.15">
      <c r="A38" s="539"/>
      <c r="B38" s="539"/>
      <c r="C38" s="539"/>
      <c r="D38" s="539"/>
      <c r="E38" s="539"/>
    </row>
    <row r="39" spans="1:7" x14ac:dyDescent="0.2">
      <c r="B39" s="32"/>
      <c r="C39" s="32"/>
      <c r="D39" s="32"/>
      <c r="E39" s="32"/>
    </row>
    <row r="40" spans="1:7" ht="13.5" customHeight="1" x14ac:dyDescent="0.2"/>
    <row r="41" spans="1:7" x14ac:dyDescent="0.2">
      <c r="B41" s="150"/>
      <c r="C41" s="150"/>
      <c r="D41" s="150"/>
      <c r="E41" s="150"/>
    </row>
    <row r="42" spans="1:7" x14ac:dyDescent="0.2">
      <c r="B42" s="150"/>
      <c r="C42" s="150"/>
      <c r="D42" s="150"/>
      <c r="E42" s="150"/>
    </row>
    <row r="44" spans="1:7" x14ac:dyDescent="0.2">
      <c r="B44" s="32"/>
      <c r="C44" s="32"/>
      <c r="D44" s="32"/>
      <c r="E44" s="32"/>
    </row>
    <row r="45" spans="1:7" x14ac:dyDescent="0.2">
      <c r="B45" s="32"/>
      <c r="C45" s="32"/>
      <c r="D45" s="32"/>
      <c r="E45" s="32"/>
    </row>
    <row r="46" spans="1:7" x14ac:dyDescent="0.2">
      <c r="B46" s="32"/>
      <c r="C46" s="32"/>
      <c r="D46" s="32"/>
      <c r="E46" s="32"/>
    </row>
    <row r="47" spans="1:7" x14ac:dyDescent="0.2">
      <c r="B47" s="32"/>
      <c r="C47" s="32"/>
      <c r="D47" s="32"/>
      <c r="E47" s="32"/>
    </row>
    <row r="48" spans="1:7" x14ac:dyDescent="0.2">
      <c r="B48" s="32"/>
      <c r="C48" s="32"/>
      <c r="D48" s="32"/>
      <c r="E48" s="32"/>
    </row>
    <row r="49" spans="2:5" x14ac:dyDescent="0.2">
      <c r="B49" s="32"/>
      <c r="C49" s="32"/>
      <c r="D49" s="32"/>
      <c r="E49" s="32"/>
    </row>
    <row r="50" spans="2:5" x14ac:dyDescent="0.2">
      <c r="B50" s="32"/>
      <c r="C50" s="32"/>
      <c r="D50" s="32"/>
      <c r="E50" s="32"/>
    </row>
    <row r="52" spans="2:5" x14ac:dyDescent="0.2">
      <c r="B52" s="150"/>
      <c r="C52" s="150"/>
      <c r="D52" s="150"/>
      <c r="E52" s="150"/>
    </row>
    <row r="53" spans="2:5" x14ac:dyDescent="0.2">
      <c r="B53" s="150"/>
      <c r="C53" s="150"/>
      <c r="D53" s="150"/>
      <c r="E53" s="150"/>
    </row>
    <row r="54" spans="2:5" x14ac:dyDescent="0.2">
      <c r="B54" s="150"/>
      <c r="C54" s="150"/>
      <c r="D54" s="150"/>
      <c r="E54" s="150"/>
    </row>
    <row r="55" spans="2:5" x14ac:dyDescent="0.2">
      <c r="B55" s="150"/>
      <c r="C55" s="150"/>
      <c r="D55" s="150"/>
      <c r="E55" s="150"/>
    </row>
    <row r="56" spans="2:5" x14ac:dyDescent="0.2">
      <c r="B56" s="150"/>
      <c r="C56" s="150"/>
      <c r="D56" s="150"/>
      <c r="E56" s="150"/>
    </row>
    <row r="57" spans="2:5" ht="12.75" customHeight="1" x14ac:dyDescent="0.2">
      <c r="B57" s="150"/>
      <c r="C57" s="150"/>
      <c r="D57" s="150"/>
      <c r="E57" s="150"/>
    </row>
    <row r="58" spans="2:5" x14ac:dyDescent="0.2">
      <c r="B58" s="150"/>
      <c r="C58" s="150"/>
      <c r="D58" s="150"/>
      <c r="E58" s="150"/>
    </row>
    <row r="59" spans="2:5" ht="13.5" customHeight="1" x14ac:dyDescent="0.2"/>
    <row r="66" ht="12.75" customHeight="1" x14ac:dyDescent="0.2"/>
    <row r="68" ht="13.5" customHeight="1" x14ac:dyDescent="0.2"/>
    <row r="70" ht="12.75" customHeight="1" x14ac:dyDescent="0.2"/>
    <row r="78" ht="12.75" customHeight="1" x14ac:dyDescent="0.2"/>
    <row r="86" ht="13.5" customHeight="1" x14ac:dyDescent="0.2"/>
    <row r="95" ht="12.75" customHeight="1" x14ac:dyDescent="0.2"/>
    <row r="97" ht="13.5" customHeight="1" x14ac:dyDescent="0.2"/>
    <row r="99" ht="12.75" customHeight="1" x14ac:dyDescent="0.2"/>
    <row r="107" ht="12.75" customHeight="1" x14ac:dyDescent="0.2"/>
    <row r="115" ht="13.5" customHeight="1" x14ac:dyDescent="0.2"/>
    <row r="125" ht="12.75" customHeight="1" x14ac:dyDescent="0.2"/>
    <row r="127" ht="13.5" customHeight="1" x14ac:dyDescent="0.2"/>
    <row r="129" ht="12.75" customHeight="1" x14ac:dyDescent="0.2"/>
  </sheetData>
  <mergeCells count="11">
    <mergeCell ref="A35:E35"/>
    <mergeCell ref="A3:E3"/>
    <mergeCell ref="A1:E1"/>
    <mergeCell ref="A38:E38"/>
    <mergeCell ref="A37:E37"/>
    <mergeCell ref="A2:E2"/>
    <mergeCell ref="A4:E4"/>
    <mergeCell ref="A5:E5"/>
    <mergeCell ref="A36:E36"/>
    <mergeCell ref="B6:E6"/>
    <mergeCell ref="B21:E21"/>
  </mergeCells>
  <phoneticPr fontId="6" type="noConversion"/>
  <pageMargins left="1.05" right="1.05" top="0.5" bottom="0.25" header="0" footer="0"/>
  <pageSetup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M47"/>
  <sheetViews>
    <sheetView showGridLines="0" view="pageLayout" zoomScale="160" zoomScaleNormal="100" zoomScalePageLayoutView="160" workbookViewId="0">
      <selection sqref="A1:E1"/>
    </sheetView>
  </sheetViews>
  <sheetFormatPr defaultRowHeight="8.25" x14ac:dyDescent="0.2"/>
  <cols>
    <col min="1" max="1" width="13" style="126" customWidth="1"/>
    <col min="2" max="5" width="10.42578125" style="126" customWidth="1"/>
    <col min="6" max="7" width="9.140625" style="126"/>
    <col min="8" max="8" width="13.28515625" style="126" customWidth="1"/>
    <col min="9" max="9" width="9.140625" style="126"/>
    <col min="10" max="12" width="13" style="126" customWidth="1"/>
    <col min="13" max="13" width="15" style="126" customWidth="1"/>
    <col min="14" max="17" width="9.140625" style="126"/>
    <col min="18" max="24" width="13.85546875" style="126" customWidth="1"/>
    <col min="25" max="16384" width="9.140625" style="126"/>
  </cols>
  <sheetData>
    <row r="1" spans="1:13" x14ac:dyDescent="0.2">
      <c r="A1" s="495" t="s">
        <v>349</v>
      </c>
      <c r="B1" s="495"/>
      <c r="C1" s="495"/>
      <c r="D1" s="495"/>
      <c r="E1" s="495"/>
    </row>
    <row r="2" spans="1:13" ht="21.75" customHeight="1" x14ac:dyDescent="0.2">
      <c r="A2" s="483" t="s">
        <v>424</v>
      </c>
      <c r="B2" s="483"/>
      <c r="C2" s="483"/>
      <c r="D2" s="483"/>
      <c r="E2" s="483"/>
    </row>
    <row r="3" spans="1:13" ht="28.5" customHeight="1" x14ac:dyDescent="0.2">
      <c r="A3" s="479" t="s">
        <v>474</v>
      </c>
      <c r="B3" s="479"/>
      <c r="C3" s="479"/>
      <c r="D3" s="479"/>
      <c r="E3" s="479"/>
    </row>
    <row r="4" spans="1:13" ht="7.5" customHeight="1" x14ac:dyDescent="0.2">
      <c r="A4" s="477"/>
      <c r="B4" s="477"/>
      <c r="C4" s="477"/>
      <c r="D4" s="477"/>
      <c r="E4" s="477"/>
    </row>
    <row r="5" spans="1:13" ht="18" customHeight="1" x14ac:dyDescent="0.2">
      <c r="A5" s="486" t="s">
        <v>426</v>
      </c>
      <c r="B5" s="487"/>
      <c r="C5" s="487"/>
      <c r="D5" s="487"/>
      <c r="E5" s="487"/>
    </row>
    <row r="6" spans="1:13" ht="9.75" customHeight="1" x14ac:dyDescent="0.2">
      <c r="A6" s="106"/>
      <c r="B6" s="534" t="s">
        <v>354</v>
      </c>
      <c r="C6" s="534"/>
      <c r="D6" s="534"/>
      <c r="E6" s="534"/>
    </row>
    <row r="7" spans="1:13" ht="8.25" customHeight="1" x14ac:dyDescent="0.2">
      <c r="B7" s="8" t="s">
        <v>191</v>
      </c>
      <c r="C7" s="8" t="s">
        <v>199</v>
      </c>
      <c r="D7" s="8" t="s">
        <v>198</v>
      </c>
      <c r="E7" s="8" t="s">
        <v>1</v>
      </c>
    </row>
    <row r="8" spans="1:13" ht="9" customHeight="1" x14ac:dyDescent="0.2">
      <c r="A8" s="48" t="s">
        <v>525</v>
      </c>
      <c r="B8" s="119">
        <v>4584128</v>
      </c>
      <c r="C8" s="119">
        <v>28681864</v>
      </c>
      <c r="D8" s="119">
        <v>148286</v>
      </c>
      <c r="E8" s="119">
        <v>33414278</v>
      </c>
    </row>
    <row r="9" spans="1:13" ht="9" customHeight="1" x14ac:dyDescent="0.2">
      <c r="A9" s="48" t="s">
        <v>252</v>
      </c>
      <c r="B9" s="119">
        <v>660596</v>
      </c>
      <c r="C9" s="119">
        <v>12262103</v>
      </c>
      <c r="D9" s="119">
        <v>317476</v>
      </c>
      <c r="E9" s="119">
        <v>13240175</v>
      </c>
    </row>
    <row r="10" spans="1:13" ht="9.75" customHeight="1" x14ac:dyDescent="0.2">
      <c r="A10" s="123" t="s">
        <v>303</v>
      </c>
      <c r="B10" s="121">
        <v>60845</v>
      </c>
      <c r="C10" s="121">
        <v>3005514</v>
      </c>
      <c r="D10" s="121">
        <v>50636</v>
      </c>
      <c r="E10" s="121">
        <v>3116995</v>
      </c>
    </row>
    <row r="11" spans="1:13" s="243" customFormat="1" ht="9.75" customHeight="1" thickBot="1" x14ac:dyDescent="0.25">
      <c r="A11" s="273" t="s">
        <v>304</v>
      </c>
      <c r="B11" s="274">
        <v>599751</v>
      </c>
      <c r="C11" s="274">
        <v>9256589</v>
      </c>
      <c r="D11" s="274">
        <v>266840</v>
      </c>
      <c r="E11" s="274">
        <v>10123180</v>
      </c>
      <c r="F11" s="255"/>
    </row>
    <row r="12" spans="1:13" ht="9.75" customHeight="1" x14ac:dyDescent="0.2">
      <c r="A12" s="270" t="s">
        <v>1</v>
      </c>
      <c r="B12" s="272">
        <v>5244724</v>
      </c>
      <c r="C12" s="272">
        <v>40943967</v>
      </c>
      <c r="D12" s="272">
        <v>465762</v>
      </c>
      <c r="E12" s="272">
        <v>46654453</v>
      </c>
      <c r="F12" s="255"/>
      <c r="M12" s="179"/>
    </row>
    <row r="13" spans="1:13" ht="9.75" customHeight="1" x14ac:dyDescent="0.2">
      <c r="A13" s="254"/>
      <c r="B13" s="149"/>
      <c r="C13" s="149"/>
      <c r="D13" s="149"/>
      <c r="E13" s="149"/>
      <c r="F13" s="255"/>
      <c r="K13" s="32"/>
      <c r="L13" s="32"/>
      <c r="M13" s="32"/>
    </row>
    <row r="14" spans="1:13" ht="9.75" customHeight="1" x14ac:dyDescent="0.2">
      <c r="A14" s="256"/>
      <c r="B14" s="534" t="s">
        <v>355</v>
      </c>
      <c r="C14" s="534"/>
      <c r="D14" s="534"/>
      <c r="E14" s="534"/>
      <c r="F14" s="255"/>
      <c r="K14" s="32"/>
      <c r="L14" s="32"/>
      <c r="M14" s="32"/>
    </row>
    <row r="15" spans="1:13" ht="8.25" customHeight="1" x14ac:dyDescent="0.2">
      <c r="A15" s="256"/>
      <c r="B15" s="147" t="s">
        <v>191</v>
      </c>
      <c r="C15" s="147" t="s">
        <v>199</v>
      </c>
      <c r="D15" s="147" t="s">
        <v>198</v>
      </c>
      <c r="E15" s="147" t="s">
        <v>1</v>
      </c>
      <c r="F15" s="255"/>
      <c r="K15" s="32"/>
      <c r="L15" s="32"/>
      <c r="M15" s="32"/>
    </row>
    <row r="16" spans="1:13" ht="9" customHeight="1" x14ac:dyDescent="0.2">
      <c r="A16" s="265" t="s">
        <v>525</v>
      </c>
      <c r="B16" s="302">
        <v>6.4581732389999997</v>
      </c>
      <c r="C16" s="302">
        <v>17.393773029999998</v>
      </c>
      <c r="D16" s="302">
        <v>0.381110846</v>
      </c>
      <c r="E16" s="302">
        <v>12.160020510000001</v>
      </c>
      <c r="F16" s="255"/>
      <c r="K16" s="32"/>
      <c r="L16" s="32"/>
      <c r="M16" s="32"/>
    </row>
    <row r="17" spans="1:13" ht="9" customHeight="1" x14ac:dyDescent="0.2">
      <c r="A17" s="265" t="s">
        <v>252</v>
      </c>
      <c r="B17" s="302">
        <v>26.216093189999999</v>
      </c>
      <c r="C17" s="302">
        <v>37.083111469999999</v>
      </c>
      <c r="D17" s="302">
        <v>5.5170251759999998</v>
      </c>
      <c r="E17" s="302">
        <v>32.026871159999999</v>
      </c>
      <c r="F17" s="255"/>
      <c r="K17" s="32"/>
      <c r="L17" s="32"/>
      <c r="M17" s="32"/>
    </row>
    <row r="18" spans="1:13" ht="9.75" customHeight="1" x14ac:dyDescent="0.2">
      <c r="A18" s="266" t="s">
        <v>303</v>
      </c>
      <c r="B18" s="303">
        <v>9.4778129300000007</v>
      </c>
      <c r="C18" s="303">
        <v>20.774688000000001</v>
      </c>
      <c r="D18" s="303">
        <v>1.201259904</v>
      </c>
      <c r="E18" s="303">
        <v>16.129836000000001</v>
      </c>
      <c r="F18" s="255"/>
      <c r="H18" s="180"/>
      <c r="I18" s="180"/>
      <c r="J18" s="180"/>
      <c r="K18" s="180"/>
      <c r="L18" s="32"/>
      <c r="M18" s="32"/>
    </row>
    <row r="19" spans="1:13" s="243" customFormat="1" ht="9.75" customHeight="1" thickBot="1" x14ac:dyDescent="0.25">
      <c r="A19" s="266" t="s">
        <v>304</v>
      </c>
      <c r="B19" s="304">
        <v>31.938378069999999</v>
      </c>
      <c r="C19" s="304">
        <v>49.768344069999998</v>
      </c>
      <c r="D19" s="304">
        <v>17.335861860000001</v>
      </c>
      <c r="E19" s="304">
        <v>45.980124099999998</v>
      </c>
      <c r="F19" s="255"/>
      <c r="H19" s="180"/>
      <c r="I19" s="180"/>
      <c r="J19" s="180"/>
      <c r="K19" s="180"/>
      <c r="L19" s="32"/>
      <c r="M19" s="32"/>
    </row>
    <row r="20" spans="1:13" ht="9" customHeight="1" x14ac:dyDescent="0.2">
      <c r="A20" s="270" t="s">
        <v>201</v>
      </c>
      <c r="B20" s="305">
        <v>7.1355219300000003</v>
      </c>
      <c r="C20" s="305">
        <v>20.682546930000001</v>
      </c>
      <c r="D20" s="305">
        <v>1.04282776</v>
      </c>
      <c r="E20" s="305">
        <v>14.758050280000001</v>
      </c>
      <c r="F20" s="255"/>
      <c r="H20" s="180"/>
      <c r="I20" s="180"/>
      <c r="J20" s="180"/>
      <c r="K20" s="180"/>
      <c r="L20" s="32"/>
      <c r="M20" s="32"/>
    </row>
    <row r="21" spans="1:13" s="455" customFormat="1" ht="19.5" customHeight="1" x14ac:dyDescent="0.2">
      <c r="A21" s="507" t="s">
        <v>637</v>
      </c>
      <c r="B21" s="505"/>
      <c r="C21" s="505"/>
      <c r="D21" s="505"/>
      <c r="E21" s="505"/>
      <c r="F21" s="369"/>
      <c r="H21" s="180"/>
      <c r="I21" s="180"/>
      <c r="J21" s="180"/>
      <c r="K21" s="180"/>
      <c r="L21" s="32"/>
      <c r="M21" s="32"/>
    </row>
    <row r="22" spans="1:13" ht="11.25" customHeight="1" x14ac:dyDescent="0.2">
      <c r="A22" s="507" t="s">
        <v>487</v>
      </c>
      <c r="B22" s="505"/>
      <c r="C22" s="505"/>
      <c r="D22" s="505"/>
      <c r="E22" s="505"/>
      <c r="F22" s="255"/>
      <c r="K22" s="32"/>
      <c r="L22" s="32"/>
      <c r="M22" s="32"/>
    </row>
    <row r="23" spans="1:13" ht="18" customHeight="1" x14ac:dyDescent="0.15">
      <c r="A23" s="481"/>
      <c r="B23" s="481"/>
      <c r="C23" s="481"/>
      <c r="D23" s="481"/>
      <c r="E23" s="481"/>
      <c r="H23" s="159"/>
      <c r="I23" s="159"/>
      <c r="J23" s="159"/>
      <c r="K23" s="159"/>
      <c r="L23" s="32"/>
      <c r="M23" s="32"/>
    </row>
    <row r="24" spans="1:13" x14ac:dyDescent="0.2">
      <c r="A24" s="178"/>
      <c r="B24" s="32"/>
      <c r="C24" s="32"/>
      <c r="D24" s="32"/>
      <c r="E24" s="32"/>
      <c r="H24" s="159"/>
      <c r="I24" s="159"/>
      <c r="J24" s="159"/>
      <c r="K24" s="159"/>
    </row>
    <row r="47" spans="11:11" x14ac:dyDescent="0.2">
      <c r="K47" s="140"/>
    </row>
  </sheetData>
  <mergeCells count="10">
    <mergeCell ref="A1:E1"/>
    <mergeCell ref="A2:E2"/>
    <mergeCell ref="A23:E23"/>
    <mergeCell ref="A3:E3"/>
    <mergeCell ref="A4:E4"/>
    <mergeCell ref="A22:E22"/>
    <mergeCell ref="A5:E5"/>
    <mergeCell ref="B6:E6"/>
    <mergeCell ref="B14:E14"/>
    <mergeCell ref="A21:E21"/>
  </mergeCells>
  <phoneticPr fontId="6" type="noConversion"/>
  <pageMargins left="1.05" right="1.05" top="0.5" bottom="0.25" header="0" footer="0"/>
  <pageSetup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M47"/>
  <sheetViews>
    <sheetView showGridLines="0" view="pageLayout" zoomScale="160" zoomScaleNormal="100" zoomScalePageLayoutView="160" workbookViewId="0">
      <selection sqref="A1:E1"/>
    </sheetView>
  </sheetViews>
  <sheetFormatPr defaultRowHeight="8.25" x14ac:dyDescent="0.2"/>
  <cols>
    <col min="1" max="1" width="13" style="241" customWidth="1"/>
    <col min="2" max="5" width="10.42578125" style="241" customWidth="1"/>
    <col min="6" max="7" width="9.140625" style="241"/>
    <col min="8" max="8" width="13.28515625" style="241" customWidth="1"/>
    <col min="9" max="9" width="9.140625" style="241"/>
    <col min="10" max="12" width="13" style="241" customWidth="1"/>
    <col min="13" max="13" width="15" style="241" customWidth="1"/>
    <col min="14" max="17" width="9.140625" style="241"/>
    <col min="18" max="24" width="13.85546875" style="241" customWidth="1"/>
    <col min="25" max="16384" width="9.140625" style="241"/>
  </cols>
  <sheetData>
    <row r="1" spans="1:13" x14ac:dyDescent="0.2">
      <c r="A1" s="495" t="s">
        <v>350</v>
      </c>
      <c r="B1" s="495"/>
      <c r="C1" s="495"/>
      <c r="D1" s="495"/>
      <c r="E1" s="495"/>
    </row>
    <row r="2" spans="1:13" ht="20.25" customHeight="1" x14ac:dyDescent="0.2">
      <c r="A2" s="483" t="s">
        <v>424</v>
      </c>
      <c r="B2" s="483"/>
      <c r="C2" s="483"/>
      <c r="D2" s="483"/>
      <c r="E2" s="483"/>
    </row>
    <row r="3" spans="1:13" ht="28.5" customHeight="1" x14ac:dyDescent="0.2">
      <c r="A3" s="479" t="s">
        <v>455</v>
      </c>
      <c r="B3" s="479"/>
      <c r="C3" s="479"/>
      <c r="D3" s="479"/>
      <c r="E3" s="479"/>
    </row>
    <row r="4" spans="1:13" ht="7.5" customHeight="1" x14ac:dyDescent="0.2">
      <c r="A4" s="477"/>
      <c r="B4" s="477"/>
      <c r="C4" s="477"/>
      <c r="D4" s="477"/>
      <c r="E4" s="477"/>
    </row>
    <row r="5" spans="1:13" ht="18" customHeight="1" x14ac:dyDescent="0.2">
      <c r="A5" s="486" t="s">
        <v>426</v>
      </c>
      <c r="B5" s="487"/>
      <c r="C5" s="487"/>
      <c r="D5" s="487"/>
      <c r="E5" s="487"/>
    </row>
    <row r="6" spans="1:13" ht="18" customHeight="1" x14ac:dyDescent="0.15">
      <c r="B6" s="244" t="s">
        <v>392</v>
      </c>
      <c r="C6" s="244" t="s">
        <v>393</v>
      </c>
      <c r="D6" s="259" t="s">
        <v>394</v>
      </c>
      <c r="E6" s="259" t="s">
        <v>395</v>
      </c>
    </row>
    <row r="7" spans="1:13" ht="8.25" customHeight="1" x14ac:dyDescent="0.2">
      <c r="A7" s="48" t="s">
        <v>525</v>
      </c>
      <c r="B7" s="257">
        <v>151093126</v>
      </c>
      <c r="C7" s="257">
        <v>57729132</v>
      </c>
      <c r="D7" s="257">
        <v>32551471</v>
      </c>
      <c r="E7" s="257">
        <v>33414278</v>
      </c>
      <c r="F7" s="327"/>
    </row>
    <row r="8" spans="1:13" ht="9" customHeight="1" x14ac:dyDescent="0.2">
      <c r="A8" s="48" t="s">
        <v>252</v>
      </c>
      <c r="B8" s="257">
        <v>18091415</v>
      </c>
      <c r="C8" s="257">
        <v>7513840</v>
      </c>
      <c r="D8" s="257">
        <v>2495402</v>
      </c>
      <c r="E8" s="257">
        <v>13240175</v>
      </c>
      <c r="F8" s="327"/>
    </row>
    <row r="9" spans="1:13" ht="9" customHeight="1" x14ac:dyDescent="0.2">
      <c r="A9" s="123" t="s">
        <v>303</v>
      </c>
      <c r="B9" s="329">
        <v>10128017</v>
      </c>
      <c r="C9" s="329">
        <v>4067698</v>
      </c>
      <c r="D9" s="329">
        <v>2011696</v>
      </c>
      <c r="E9" s="329">
        <v>3116995</v>
      </c>
    </row>
    <row r="10" spans="1:13" ht="9.75" customHeight="1" thickBot="1" x14ac:dyDescent="0.25">
      <c r="A10" s="166" t="s">
        <v>304</v>
      </c>
      <c r="B10" s="330">
        <v>7963398</v>
      </c>
      <c r="C10" s="330">
        <v>3446142</v>
      </c>
      <c r="D10" s="330">
        <v>483706</v>
      </c>
      <c r="E10" s="330">
        <v>10123180</v>
      </c>
    </row>
    <row r="11" spans="1:13" s="245" customFormat="1" ht="9.75" customHeight="1" x14ac:dyDescent="0.2">
      <c r="A11" s="73" t="s">
        <v>1</v>
      </c>
      <c r="B11" s="308">
        <v>169184541</v>
      </c>
      <c r="C11" s="308">
        <v>65242972</v>
      </c>
      <c r="D11" s="308">
        <v>35046873</v>
      </c>
      <c r="E11" s="308">
        <v>46654453</v>
      </c>
    </row>
    <row r="12" spans="1:13" ht="9.75" customHeight="1" x14ac:dyDescent="0.2">
      <c r="A12" s="240"/>
      <c r="B12" s="32"/>
      <c r="C12" s="32"/>
      <c r="D12" s="32"/>
      <c r="E12" s="32"/>
      <c r="M12" s="179"/>
    </row>
    <row r="13" spans="1:13" ht="9.75" customHeight="1" x14ac:dyDescent="0.2">
      <c r="A13" s="501" t="s">
        <v>327</v>
      </c>
      <c r="B13" s="501"/>
      <c r="C13" s="501"/>
      <c r="D13" s="501"/>
      <c r="E13" s="501"/>
      <c r="F13" s="501"/>
      <c r="G13" s="501"/>
      <c r="K13" s="32"/>
      <c r="L13" s="32"/>
      <c r="M13" s="32"/>
    </row>
    <row r="14" spans="1:13" ht="18.75" customHeight="1" x14ac:dyDescent="0.15">
      <c r="A14" s="242"/>
      <c r="B14" s="244" t="s">
        <v>392</v>
      </c>
      <c r="C14" s="244" t="s">
        <v>393</v>
      </c>
      <c r="D14" s="259" t="s">
        <v>394</v>
      </c>
      <c r="E14" s="259" t="s">
        <v>395</v>
      </c>
      <c r="K14" s="32"/>
      <c r="L14" s="32"/>
      <c r="M14" s="32"/>
    </row>
    <row r="15" spans="1:13" ht="8.25" customHeight="1" x14ac:dyDescent="0.2">
      <c r="A15" s="48" t="s">
        <v>525</v>
      </c>
      <c r="B15" s="258">
        <v>54.985342209999999</v>
      </c>
      <c r="C15" s="258">
        <v>21.008606830000002</v>
      </c>
      <c r="D15" s="258">
        <v>11.846030499999999</v>
      </c>
      <c r="E15" s="258">
        <v>12.160019999999999</v>
      </c>
      <c r="K15" s="32"/>
      <c r="L15" s="32"/>
      <c r="M15" s="32"/>
    </row>
    <row r="16" spans="1:13" ht="9" customHeight="1" x14ac:dyDescent="0.2">
      <c r="A16" s="48" t="s">
        <v>252</v>
      </c>
      <c r="B16" s="258">
        <v>43.761613220000001</v>
      </c>
      <c r="C16" s="258">
        <v>18.175347800000001</v>
      </c>
      <c r="D16" s="258">
        <v>6.0361678300000001</v>
      </c>
      <c r="E16" s="258">
        <v>32.026870000000002</v>
      </c>
      <c r="K16" s="32"/>
      <c r="L16" s="32"/>
      <c r="M16" s="32"/>
    </row>
    <row r="17" spans="1:13" ht="9" customHeight="1" x14ac:dyDescent="0.2">
      <c r="A17" s="123" t="s">
        <v>303</v>
      </c>
      <c r="B17" s="331">
        <v>52.410495830000002</v>
      </c>
      <c r="C17" s="331">
        <v>21.049537050000001</v>
      </c>
      <c r="D17" s="331">
        <v>10.410131099999999</v>
      </c>
      <c r="E17" s="331">
        <v>16.129840000000002</v>
      </c>
      <c r="K17" s="32"/>
      <c r="L17" s="32"/>
      <c r="M17" s="32"/>
    </row>
    <row r="18" spans="1:13" s="245" customFormat="1" ht="9" customHeight="1" thickBot="1" x14ac:dyDescent="0.25">
      <c r="A18" s="166" t="s">
        <v>304</v>
      </c>
      <c r="B18" s="332">
        <v>36.17025761</v>
      </c>
      <c r="C18" s="332">
        <v>15.65259502</v>
      </c>
      <c r="D18" s="332">
        <v>2.1970232599999999</v>
      </c>
      <c r="E18" s="331">
        <v>45.980119999999999</v>
      </c>
      <c r="K18" s="32"/>
      <c r="L18" s="32"/>
      <c r="M18" s="32"/>
    </row>
    <row r="19" spans="1:13" ht="9.75" customHeight="1" x14ac:dyDescent="0.2">
      <c r="A19" s="73" t="s">
        <v>201</v>
      </c>
      <c r="B19" s="309">
        <v>53.517591600000003</v>
      </c>
      <c r="C19" s="309">
        <v>20.6380956</v>
      </c>
      <c r="D19" s="309">
        <v>11.0862625</v>
      </c>
      <c r="E19" s="309">
        <v>14.758050000000001</v>
      </c>
      <c r="H19" s="180"/>
      <c r="I19" s="180"/>
      <c r="J19" s="180"/>
      <c r="K19" s="180"/>
      <c r="L19" s="32"/>
      <c r="M19" s="32"/>
    </row>
    <row r="20" spans="1:13" s="245" customFormat="1" ht="45" customHeight="1" x14ac:dyDescent="0.2">
      <c r="A20" s="540" t="s">
        <v>638</v>
      </c>
      <c r="B20" s="540"/>
      <c r="C20" s="540"/>
      <c r="D20" s="540"/>
      <c r="E20" s="540"/>
      <c r="H20" s="180"/>
      <c r="I20" s="180"/>
      <c r="J20" s="180"/>
      <c r="K20" s="180"/>
      <c r="L20" s="32"/>
      <c r="M20" s="32"/>
    </row>
    <row r="21" spans="1:13" ht="11.25" customHeight="1" x14ac:dyDescent="0.2">
      <c r="A21" s="475" t="s">
        <v>487</v>
      </c>
      <c r="B21" s="476"/>
      <c r="C21" s="476"/>
      <c r="D21" s="476"/>
      <c r="E21" s="476"/>
      <c r="H21" s="180"/>
      <c r="I21" s="180"/>
      <c r="J21" s="180"/>
      <c r="K21" s="180"/>
      <c r="L21" s="32"/>
      <c r="M21" s="32"/>
    </row>
    <row r="22" spans="1:13" ht="18" customHeight="1" x14ac:dyDescent="0.15">
      <c r="A22" s="481"/>
      <c r="B22" s="481"/>
      <c r="C22" s="481"/>
      <c r="D22" s="481"/>
      <c r="E22" s="481"/>
      <c r="K22" s="32"/>
      <c r="L22" s="32"/>
      <c r="M22" s="32"/>
    </row>
    <row r="23" spans="1:13" ht="18" customHeight="1" x14ac:dyDescent="0.2">
      <c r="A23" s="178"/>
      <c r="B23" s="32"/>
      <c r="C23" s="32"/>
      <c r="D23" s="32"/>
      <c r="E23" s="32"/>
      <c r="H23" s="159"/>
      <c r="I23" s="159"/>
      <c r="J23" s="159"/>
      <c r="K23" s="159"/>
      <c r="L23" s="32"/>
      <c r="M23" s="32"/>
    </row>
    <row r="24" spans="1:13" x14ac:dyDescent="0.2">
      <c r="H24" s="159"/>
      <c r="I24" s="159"/>
      <c r="J24" s="159"/>
      <c r="K24" s="159"/>
    </row>
    <row r="47" spans="11:11" x14ac:dyDescent="0.2">
      <c r="K47" s="140"/>
    </row>
  </sheetData>
  <mergeCells count="9">
    <mergeCell ref="A21:E21"/>
    <mergeCell ref="A22:E22"/>
    <mergeCell ref="A1:E1"/>
    <mergeCell ref="A2:E2"/>
    <mergeCell ref="A3:E3"/>
    <mergeCell ref="A4:E4"/>
    <mergeCell ref="A5:E5"/>
    <mergeCell ref="A13:G13"/>
    <mergeCell ref="A20:E20"/>
  </mergeCells>
  <pageMargins left="1.05" right="1.05" top="0.5" bottom="0.25" header="0" footer="0"/>
  <pageSetup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E22"/>
  <sheetViews>
    <sheetView showGridLines="0" view="pageLayout" zoomScale="160" zoomScaleNormal="100" zoomScaleSheetLayoutView="100" zoomScalePageLayoutView="160" workbookViewId="0">
      <selection sqref="A1:E1"/>
    </sheetView>
  </sheetViews>
  <sheetFormatPr defaultRowHeight="8.25" x14ac:dyDescent="0.2"/>
  <cols>
    <col min="1" max="1" width="17.42578125" style="126" customWidth="1"/>
    <col min="2" max="4" width="10.85546875" style="126" customWidth="1"/>
    <col min="5" max="5" width="0.7109375" style="126" customWidth="1"/>
    <col min="6" max="16384" width="9.140625" style="126"/>
  </cols>
  <sheetData>
    <row r="1" spans="1:5" ht="10.5" customHeight="1" x14ac:dyDescent="0.2">
      <c r="A1" s="495" t="s">
        <v>601</v>
      </c>
      <c r="B1" s="495"/>
      <c r="C1" s="495"/>
      <c r="D1" s="495"/>
      <c r="E1" s="495"/>
    </row>
    <row r="2" spans="1:5" ht="18.75" customHeight="1" x14ac:dyDescent="0.2">
      <c r="A2" s="483" t="s">
        <v>420</v>
      </c>
      <c r="B2" s="483"/>
      <c r="C2" s="483"/>
      <c r="D2" s="483"/>
      <c r="E2" s="483"/>
    </row>
    <row r="3" spans="1:5" ht="18" customHeight="1" x14ac:dyDescent="0.2">
      <c r="A3" s="479" t="s">
        <v>627</v>
      </c>
      <c r="B3" s="479"/>
      <c r="C3" s="479"/>
      <c r="D3" s="479"/>
      <c r="E3" s="479"/>
    </row>
    <row r="4" spans="1:5" ht="7.5" customHeight="1" x14ac:dyDescent="0.2">
      <c r="A4" s="477"/>
      <c r="B4" s="477"/>
      <c r="C4" s="477"/>
      <c r="D4" s="477"/>
      <c r="E4" s="477"/>
    </row>
    <row r="5" spans="1:5" ht="18" customHeight="1" x14ac:dyDescent="0.2">
      <c r="A5" s="486" t="s">
        <v>439</v>
      </c>
      <c r="B5" s="487"/>
      <c r="C5" s="487"/>
      <c r="D5" s="487"/>
      <c r="E5" s="487"/>
    </row>
    <row r="6" spans="1:5" ht="18.75" customHeight="1" x14ac:dyDescent="0.15">
      <c r="A6" s="106"/>
      <c r="B6" s="200" t="s">
        <v>192</v>
      </c>
      <c r="C6" s="211" t="s">
        <v>193</v>
      </c>
      <c r="D6" s="200" t="s">
        <v>371</v>
      </c>
    </row>
    <row r="7" spans="1:5" ht="9" customHeight="1" x14ac:dyDescent="0.2">
      <c r="A7" s="48" t="s">
        <v>525</v>
      </c>
      <c r="B7" s="119">
        <v>65429735</v>
      </c>
      <c r="C7" s="119">
        <v>34146793</v>
      </c>
      <c r="D7" s="187">
        <v>65.707989940000004</v>
      </c>
      <c r="E7" s="322"/>
    </row>
    <row r="8" spans="1:5" ht="9" customHeight="1" x14ac:dyDescent="0.2">
      <c r="A8" s="48" t="s">
        <v>252</v>
      </c>
      <c r="B8" s="119">
        <v>8503727</v>
      </c>
      <c r="C8" s="119">
        <v>8210719</v>
      </c>
      <c r="D8" s="187">
        <v>50.87651125</v>
      </c>
      <c r="E8" s="322"/>
    </row>
    <row r="9" spans="1:5" ht="9.75" customHeight="1" x14ac:dyDescent="0.2">
      <c r="A9" s="123" t="s">
        <v>59</v>
      </c>
      <c r="B9" s="121">
        <v>1967393</v>
      </c>
      <c r="C9" s="121">
        <v>2422004</v>
      </c>
      <c r="D9" s="188">
        <v>44.821486870000001</v>
      </c>
      <c r="E9" s="322"/>
    </row>
    <row r="10" spans="1:5" ht="9" customHeight="1" x14ac:dyDescent="0.2">
      <c r="A10" s="123" t="s">
        <v>63</v>
      </c>
      <c r="B10" s="121">
        <v>2348660</v>
      </c>
      <c r="C10" s="121">
        <v>1760220</v>
      </c>
      <c r="D10" s="188">
        <v>57.160588769999997</v>
      </c>
      <c r="E10" s="322"/>
    </row>
    <row r="11" spans="1:5" s="353" customFormat="1" ht="9" customHeight="1" x14ac:dyDescent="0.2">
      <c r="A11" s="123" t="s">
        <v>481</v>
      </c>
      <c r="B11" s="121">
        <v>1872070</v>
      </c>
      <c r="C11" s="121">
        <v>949106</v>
      </c>
      <c r="D11" s="188">
        <v>66.357788380000002</v>
      </c>
    </row>
    <row r="12" spans="1:5" ht="9.75" customHeight="1" x14ac:dyDescent="0.2">
      <c r="A12" s="123" t="s">
        <v>61</v>
      </c>
      <c r="B12" s="121">
        <v>760128</v>
      </c>
      <c r="C12" s="121">
        <v>941122</v>
      </c>
      <c r="D12" s="188">
        <v>44.680558410000003</v>
      </c>
      <c r="E12" s="322"/>
    </row>
    <row r="13" spans="1:5" ht="8.25" customHeight="1" x14ac:dyDescent="0.2">
      <c r="A13" s="123" t="s">
        <v>60</v>
      </c>
      <c r="B13" s="121">
        <v>414968</v>
      </c>
      <c r="C13" s="121">
        <v>748316</v>
      </c>
      <c r="D13" s="188">
        <v>35.672114460000003</v>
      </c>
      <c r="E13" s="322"/>
    </row>
    <row r="14" spans="1:5" ht="9.75" customHeight="1" x14ac:dyDescent="0.2">
      <c r="A14" s="123" t="s">
        <v>62</v>
      </c>
      <c r="B14" s="121">
        <v>520091</v>
      </c>
      <c r="C14" s="121">
        <v>586449</v>
      </c>
      <c r="D14" s="188">
        <v>47.001554390000003</v>
      </c>
      <c r="E14" s="322"/>
    </row>
    <row r="15" spans="1:5" ht="9.75" customHeight="1" x14ac:dyDescent="0.2">
      <c r="A15" s="123" t="s">
        <v>58</v>
      </c>
      <c r="B15" s="121">
        <v>347417</v>
      </c>
      <c r="C15" s="121">
        <v>354684</v>
      </c>
      <c r="D15" s="188">
        <v>49.482481870000001</v>
      </c>
      <c r="E15" s="322"/>
    </row>
    <row r="16" spans="1:5" s="353" customFormat="1" ht="9.75" customHeight="1" x14ac:dyDescent="0.2">
      <c r="A16" s="166" t="s">
        <v>480</v>
      </c>
      <c r="B16" s="169">
        <v>230651</v>
      </c>
      <c r="C16" s="169">
        <v>411466</v>
      </c>
      <c r="D16" s="253">
        <v>35.920400800000003</v>
      </c>
    </row>
    <row r="17" spans="1:5" s="243" customFormat="1" ht="9.75" customHeight="1" thickBot="1" x14ac:dyDescent="0.25">
      <c r="A17" s="166" t="s">
        <v>195</v>
      </c>
      <c r="B17" s="169">
        <v>42349</v>
      </c>
      <c r="C17" s="169">
        <v>37352</v>
      </c>
      <c r="D17" s="253">
        <v>53.134841469999998</v>
      </c>
      <c r="E17" s="322"/>
    </row>
    <row r="18" spans="1:5" ht="9.75" customHeight="1" x14ac:dyDescent="0.2">
      <c r="A18" s="270" t="s">
        <v>1</v>
      </c>
      <c r="B18" s="272">
        <v>73933462</v>
      </c>
      <c r="C18" s="272">
        <v>42357512</v>
      </c>
      <c r="D18" s="310">
        <v>63.57626861</v>
      </c>
      <c r="E18" s="322"/>
    </row>
    <row r="19" spans="1:5" ht="33" customHeight="1" x14ac:dyDescent="0.2">
      <c r="A19" s="475" t="s">
        <v>541</v>
      </c>
      <c r="B19" s="476"/>
      <c r="C19" s="476"/>
      <c r="D19" s="476"/>
      <c r="E19" s="476"/>
    </row>
    <row r="20" spans="1:5" ht="13.5" customHeight="1" x14ac:dyDescent="0.2">
      <c r="A20" s="475" t="s">
        <v>487</v>
      </c>
      <c r="B20" s="476"/>
      <c r="C20" s="476"/>
      <c r="D20" s="476"/>
      <c r="E20" s="476"/>
    </row>
    <row r="21" spans="1:5" ht="18" customHeight="1" x14ac:dyDescent="0.15">
      <c r="A21" s="474"/>
      <c r="B21" s="474"/>
      <c r="C21" s="474"/>
      <c r="D21" s="474"/>
      <c r="E21" s="474"/>
    </row>
    <row r="22" spans="1:5" ht="12.75" customHeight="1" x14ac:dyDescent="0.2">
      <c r="A22" s="141"/>
      <c r="B22" s="32"/>
      <c r="C22" s="32"/>
    </row>
  </sheetData>
  <mergeCells count="8">
    <mergeCell ref="A19:E19"/>
    <mergeCell ref="A20:E20"/>
    <mergeCell ref="A21:E21"/>
    <mergeCell ref="A2:E2"/>
    <mergeCell ref="A1:E1"/>
    <mergeCell ref="A3:E3"/>
    <mergeCell ref="A4:E4"/>
    <mergeCell ref="A5:E5"/>
  </mergeCells>
  <phoneticPr fontId="6" type="noConversion"/>
  <pageMargins left="1.05" right="1.05" top="0.5" bottom="0.25" header="0" footer="0"/>
  <pageSetup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E108"/>
  <sheetViews>
    <sheetView showGridLines="0" view="pageLayout" zoomScale="160" zoomScaleNormal="100" zoomScaleSheetLayoutView="100" zoomScalePageLayoutView="160" workbookViewId="0"/>
  </sheetViews>
  <sheetFormatPr defaultRowHeight="8.25" x14ac:dyDescent="0.15"/>
  <cols>
    <col min="1" max="1" width="15.5703125" style="10" customWidth="1"/>
    <col min="2" max="2" width="7.7109375" style="10" customWidth="1"/>
    <col min="3" max="3" width="8.28515625" style="10" customWidth="1"/>
    <col min="4" max="4" width="7.7109375" style="10" customWidth="1"/>
    <col min="5" max="5" width="10.140625" style="10" bestFit="1" customWidth="1"/>
    <col min="6" max="16384" width="9.140625" style="10"/>
  </cols>
  <sheetData>
    <row r="1" spans="1:4" ht="10.5" customHeight="1" x14ac:dyDescent="0.15">
      <c r="A1" s="13" t="s">
        <v>353</v>
      </c>
    </row>
    <row r="2" spans="1:4" ht="31.5" customHeight="1" x14ac:dyDescent="0.15">
      <c r="A2" s="543" t="s">
        <v>456</v>
      </c>
      <c r="B2" s="543"/>
      <c r="C2" s="543"/>
      <c r="D2" s="543"/>
    </row>
    <row r="3" spans="1:4" ht="30" customHeight="1" x14ac:dyDescent="0.15">
      <c r="A3" s="544" t="s">
        <v>634</v>
      </c>
      <c r="B3" s="544"/>
      <c r="C3" s="544"/>
      <c r="D3" s="544"/>
    </row>
    <row r="4" spans="1:4" ht="7.5" customHeight="1" x14ac:dyDescent="0.15">
      <c r="A4" s="542"/>
      <c r="B4" s="542"/>
      <c r="C4" s="542"/>
      <c r="D4" s="542"/>
    </row>
    <row r="5" spans="1:4" ht="18" customHeight="1" x14ac:dyDescent="0.15">
      <c r="A5" s="486" t="s">
        <v>457</v>
      </c>
      <c r="B5" s="486"/>
      <c r="C5" s="486"/>
      <c r="D5" s="486"/>
    </row>
    <row r="6" spans="1:4" ht="18.75" customHeight="1" x14ac:dyDescent="0.15">
      <c r="B6" s="58" t="s">
        <v>250</v>
      </c>
      <c r="C6" s="58" t="s">
        <v>185</v>
      </c>
      <c r="D6" s="59" t="s">
        <v>386</v>
      </c>
    </row>
    <row r="7" spans="1:4" ht="9.75" customHeight="1" x14ac:dyDescent="0.15">
      <c r="A7" s="14" t="s">
        <v>482</v>
      </c>
      <c r="B7" s="15">
        <v>1404538</v>
      </c>
      <c r="C7" s="15">
        <v>221340</v>
      </c>
      <c r="D7" s="214">
        <v>15.75891859</v>
      </c>
    </row>
    <row r="8" spans="1:4" ht="9" customHeight="1" x14ac:dyDescent="0.15">
      <c r="A8" s="14" t="s">
        <v>483</v>
      </c>
      <c r="B8" s="15">
        <v>1742196</v>
      </c>
      <c r="C8" s="15">
        <v>481158</v>
      </c>
      <c r="D8" s="214">
        <v>27.617902919999999</v>
      </c>
    </row>
    <row r="9" spans="1:4" ht="9" customHeight="1" x14ac:dyDescent="0.15">
      <c r="A9" s="14" t="s">
        <v>484</v>
      </c>
      <c r="B9" s="15">
        <v>2603814</v>
      </c>
      <c r="C9" s="15">
        <v>1033304</v>
      </c>
      <c r="D9" s="214">
        <v>39.684247800000001</v>
      </c>
    </row>
    <row r="10" spans="1:4" ht="9" customHeight="1" x14ac:dyDescent="0.15">
      <c r="A10" s="14" t="s">
        <v>485</v>
      </c>
      <c r="B10" s="15">
        <v>2026363</v>
      </c>
      <c r="C10" s="15">
        <v>988603</v>
      </c>
      <c r="D10" s="214">
        <v>48.787063320000001</v>
      </c>
    </row>
    <row r="11" spans="1:4" ht="9.75" customHeight="1" thickBot="1" x14ac:dyDescent="0.2">
      <c r="A11" s="209" t="s">
        <v>486</v>
      </c>
      <c r="B11" s="210">
        <v>8937535</v>
      </c>
      <c r="C11" s="210">
        <v>5779322</v>
      </c>
      <c r="D11" s="214">
        <v>64.663489429999998</v>
      </c>
    </row>
    <row r="12" spans="1:4" ht="9" customHeight="1" x14ac:dyDescent="0.15">
      <c r="A12" s="212" t="s">
        <v>1</v>
      </c>
      <c r="B12" s="213">
        <v>16714446</v>
      </c>
      <c r="C12" s="213">
        <v>8503727</v>
      </c>
      <c r="D12" s="215">
        <v>50.87651125</v>
      </c>
    </row>
    <row r="13" spans="1:4" ht="21.75" customHeight="1" x14ac:dyDescent="0.15">
      <c r="A13" s="475" t="s">
        <v>391</v>
      </c>
      <c r="B13" s="475"/>
      <c r="C13" s="475"/>
      <c r="D13" s="475"/>
    </row>
    <row r="14" spans="1:4" ht="21.75" customHeight="1" x14ac:dyDescent="0.15">
      <c r="A14" s="475" t="s">
        <v>487</v>
      </c>
      <c r="B14" s="475"/>
      <c r="C14" s="475"/>
      <c r="D14" s="475"/>
    </row>
    <row r="15" spans="1:4" ht="18" customHeight="1" x14ac:dyDescent="0.15">
      <c r="A15" s="541"/>
      <c r="B15" s="541"/>
      <c r="C15" s="541"/>
      <c r="D15" s="541"/>
    </row>
    <row r="16" spans="1:4" ht="12.75" customHeight="1" x14ac:dyDescent="0.15"/>
    <row r="18" spans="4:4" ht="13.5" customHeight="1" x14ac:dyDescent="0.15"/>
    <row r="20" spans="4:4" ht="24" customHeight="1" x14ac:dyDescent="0.15"/>
    <row r="21" spans="4:4" x14ac:dyDescent="0.15">
      <c r="D21" s="11"/>
    </row>
    <row r="22" spans="4:4" x14ac:dyDescent="0.15">
      <c r="D22" s="11"/>
    </row>
    <row r="25" spans="4:4" ht="12.75" customHeight="1" x14ac:dyDescent="0.15"/>
    <row r="27" spans="4:4" ht="13.5" customHeight="1" x14ac:dyDescent="0.15"/>
    <row r="29" spans="4:4" ht="24" customHeight="1" x14ac:dyDescent="0.15"/>
    <row r="105" spans="3:5" x14ac:dyDescent="0.15">
      <c r="C105" s="12"/>
      <c r="D105" s="12"/>
      <c r="E105" s="12"/>
    </row>
    <row r="106" spans="3:5" x14ac:dyDescent="0.15">
      <c r="C106" s="12"/>
      <c r="D106" s="12"/>
      <c r="E106" s="12"/>
    </row>
    <row r="107" spans="3:5" x14ac:dyDescent="0.15">
      <c r="C107" s="12"/>
      <c r="D107" s="12"/>
      <c r="E107" s="12"/>
    </row>
    <row r="108" spans="3:5" x14ac:dyDescent="0.15">
      <c r="C108" s="12"/>
      <c r="D108" s="12"/>
      <c r="E108" s="12"/>
    </row>
  </sheetData>
  <mergeCells count="7">
    <mergeCell ref="A15:D15"/>
    <mergeCell ref="A14:D14"/>
    <mergeCell ref="A4:D4"/>
    <mergeCell ref="A5:D5"/>
    <mergeCell ref="A2:D2"/>
    <mergeCell ref="A3:D3"/>
    <mergeCell ref="A13:D13"/>
  </mergeCells>
  <phoneticPr fontId="6" type="noConversion"/>
  <pageMargins left="1.05" right="1.05" top="0.5" bottom="0.25" header="0" footer="0"/>
  <pageSetup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G69"/>
  <sheetViews>
    <sheetView showGridLines="0" view="pageLayout" zoomScale="160" zoomScaleNormal="100" zoomScaleSheetLayoutView="100" zoomScalePageLayoutView="160" workbookViewId="0">
      <selection sqref="A1:F1"/>
    </sheetView>
  </sheetViews>
  <sheetFormatPr defaultRowHeight="8.25" x14ac:dyDescent="0.15"/>
  <cols>
    <col min="1" max="1" width="12.140625" style="2" customWidth="1"/>
    <col min="2" max="2" width="14.28515625" style="2" customWidth="1"/>
    <col min="3" max="3" width="14" style="2" customWidth="1"/>
    <col min="4" max="4" width="14.140625" style="2" customWidth="1"/>
    <col min="5" max="6" width="14.28515625" style="2" customWidth="1"/>
    <col min="7" max="7" width="11.140625" style="2" bestFit="1" customWidth="1"/>
    <col min="8" max="16384" width="9.140625" style="2"/>
  </cols>
  <sheetData>
    <row r="1" spans="1:7" ht="10.5" customHeight="1" x14ac:dyDescent="0.15">
      <c r="A1" s="495" t="s">
        <v>356</v>
      </c>
      <c r="B1" s="495"/>
      <c r="C1" s="495"/>
      <c r="D1" s="495"/>
      <c r="E1" s="495"/>
      <c r="F1" s="495"/>
    </row>
    <row r="2" spans="1:7" ht="12.75" customHeight="1" x14ac:dyDescent="0.15">
      <c r="A2" s="470" t="s">
        <v>437</v>
      </c>
      <c r="B2" s="470"/>
      <c r="C2" s="470"/>
      <c r="D2" s="470"/>
      <c r="E2" s="470"/>
      <c r="F2" s="470"/>
    </row>
    <row r="3" spans="1:7" ht="18" customHeight="1" x14ac:dyDescent="0.15">
      <c r="A3" s="479" t="s">
        <v>628</v>
      </c>
      <c r="B3" s="479"/>
      <c r="C3" s="479"/>
      <c r="D3" s="479"/>
      <c r="E3" s="479"/>
      <c r="F3" s="479"/>
    </row>
    <row r="4" spans="1:7" ht="7.5" customHeight="1" x14ac:dyDescent="0.15">
      <c r="A4" s="477"/>
      <c r="B4" s="477"/>
      <c r="C4" s="477"/>
      <c r="D4" s="477"/>
      <c r="E4" s="477"/>
      <c r="F4" s="477"/>
    </row>
    <row r="5" spans="1:7" ht="18" customHeight="1" x14ac:dyDescent="0.15">
      <c r="A5" s="486" t="s">
        <v>438</v>
      </c>
      <c r="B5" s="487"/>
      <c r="C5" s="487"/>
      <c r="D5" s="487"/>
      <c r="E5" s="487"/>
      <c r="F5" s="487"/>
      <c r="G5" s="125"/>
    </row>
    <row r="6" spans="1:7" ht="9" customHeight="1" x14ac:dyDescent="0.15">
      <c r="A6" s="70"/>
      <c r="B6" s="488" t="s">
        <v>373</v>
      </c>
      <c r="C6" s="488"/>
      <c r="D6" s="488"/>
      <c r="E6" s="500" t="s">
        <v>44</v>
      </c>
      <c r="F6" s="500" t="s">
        <v>1</v>
      </c>
    </row>
    <row r="7" spans="1:7" ht="9" customHeight="1" x14ac:dyDescent="0.15">
      <c r="A7" s="28"/>
      <c r="B7" s="45" t="s">
        <v>33</v>
      </c>
      <c r="C7" s="45" t="s">
        <v>34</v>
      </c>
      <c r="D7" s="45" t="s">
        <v>35</v>
      </c>
      <c r="E7" s="500"/>
      <c r="F7" s="500"/>
    </row>
    <row r="8" spans="1:7" ht="9.1999999999999993" customHeight="1" x14ac:dyDescent="0.15">
      <c r="A8" s="48" t="s">
        <v>525</v>
      </c>
      <c r="B8" s="90">
        <v>158028781</v>
      </c>
      <c r="C8" s="90">
        <v>47630169</v>
      </c>
      <c r="D8" s="90">
        <v>16205777</v>
      </c>
      <c r="E8" s="90">
        <v>45558408</v>
      </c>
      <c r="F8" s="90">
        <v>267423135</v>
      </c>
      <c r="G8" s="31"/>
    </row>
    <row r="9" spans="1:7" ht="9.1999999999999993" customHeight="1" x14ac:dyDescent="0.15">
      <c r="A9" s="48" t="s">
        <v>252</v>
      </c>
      <c r="B9" s="90">
        <v>25923413</v>
      </c>
      <c r="C9" s="90">
        <v>5786107</v>
      </c>
      <c r="D9" s="90">
        <v>3492070</v>
      </c>
      <c r="E9" s="90">
        <v>5474444</v>
      </c>
      <c r="F9" s="90">
        <v>40676034</v>
      </c>
    </row>
    <row r="10" spans="1:7" ht="9.1999999999999993" customHeight="1" x14ac:dyDescent="0.15">
      <c r="A10" s="123" t="s">
        <v>59</v>
      </c>
      <c r="B10" s="104">
        <v>7192927</v>
      </c>
      <c r="C10" s="104">
        <v>1870083</v>
      </c>
      <c r="D10" s="104">
        <v>1337499</v>
      </c>
      <c r="E10" s="104">
        <v>997358</v>
      </c>
      <c r="F10" s="104">
        <v>11397867</v>
      </c>
    </row>
    <row r="11" spans="1:7" ht="9.1999999999999993" customHeight="1" x14ac:dyDescent="0.15">
      <c r="A11" s="123" t="s">
        <v>63</v>
      </c>
      <c r="B11" s="104">
        <v>7623987</v>
      </c>
      <c r="C11" s="104">
        <v>966932</v>
      </c>
      <c r="D11" s="104">
        <v>599201</v>
      </c>
      <c r="E11" s="104">
        <v>1313814</v>
      </c>
      <c r="F11" s="104">
        <v>10503934</v>
      </c>
    </row>
    <row r="12" spans="1:7" ht="9.1999999999999993" customHeight="1" x14ac:dyDescent="0.15">
      <c r="A12" s="123" t="s">
        <v>481</v>
      </c>
      <c r="B12" s="104">
        <v>3827113</v>
      </c>
      <c r="C12" s="104">
        <v>474342</v>
      </c>
      <c r="D12" s="104">
        <v>213436</v>
      </c>
      <c r="E12" s="104">
        <v>1235065</v>
      </c>
      <c r="F12" s="104">
        <v>5749956</v>
      </c>
    </row>
    <row r="13" spans="1:7" ht="9.1999999999999993" customHeight="1" x14ac:dyDescent="0.15">
      <c r="A13" s="123" t="s">
        <v>61</v>
      </c>
      <c r="B13" s="104">
        <v>1901108</v>
      </c>
      <c r="C13" s="104">
        <v>1009224</v>
      </c>
      <c r="D13" s="104">
        <v>383080</v>
      </c>
      <c r="E13" s="104">
        <v>595819</v>
      </c>
      <c r="F13" s="104">
        <v>3889231</v>
      </c>
    </row>
    <row r="14" spans="1:7" ht="9.1999999999999993" customHeight="1" x14ac:dyDescent="0.15">
      <c r="A14" s="123" t="s">
        <v>60</v>
      </c>
      <c r="B14" s="104">
        <v>1639490</v>
      </c>
      <c r="C14" s="104">
        <v>611631</v>
      </c>
      <c r="D14" s="104">
        <v>450280</v>
      </c>
      <c r="E14" s="104">
        <v>417402</v>
      </c>
      <c r="F14" s="104">
        <v>3118803</v>
      </c>
    </row>
    <row r="15" spans="1:7" ht="9.1999999999999993" customHeight="1" x14ac:dyDescent="0.15">
      <c r="A15" s="123" t="s">
        <v>62</v>
      </c>
      <c r="B15" s="104">
        <v>1686648</v>
      </c>
      <c r="C15" s="104">
        <v>425023</v>
      </c>
      <c r="D15" s="104">
        <v>222388</v>
      </c>
      <c r="E15" s="104">
        <v>390270</v>
      </c>
      <c r="F15" s="104">
        <v>2724329</v>
      </c>
    </row>
    <row r="16" spans="1:7" ht="9.1999999999999993" customHeight="1" x14ac:dyDescent="0.15">
      <c r="A16" s="123" t="s">
        <v>58</v>
      </c>
      <c r="B16" s="104">
        <v>1101738</v>
      </c>
      <c r="C16" s="104">
        <v>146613</v>
      </c>
      <c r="D16" s="104">
        <v>129520</v>
      </c>
      <c r="E16" s="104">
        <v>234645</v>
      </c>
      <c r="F16" s="104">
        <v>1612516</v>
      </c>
    </row>
    <row r="17" spans="1:6" ht="9.1999999999999993" customHeight="1" x14ac:dyDescent="0.15">
      <c r="A17" s="123" t="s">
        <v>480</v>
      </c>
      <c r="B17" s="104">
        <v>808735</v>
      </c>
      <c r="C17" s="104">
        <v>261222</v>
      </c>
      <c r="D17" s="104">
        <v>148845</v>
      </c>
      <c r="E17" s="104">
        <v>253802</v>
      </c>
      <c r="F17" s="104">
        <v>1472604</v>
      </c>
    </row>
    <row r="18" spans="1:6" ht="9.1999999999999993" customHeight="1" thickBot="1" x14ac:dyDescent="0.2">
      <c r="A18" s="123" t="s">
        <v>195</v>
      </c>
      <c r="B18" s="104">
        <v>141667</v>
      </c>
      <c r="C18" s="104">
        <v>21037</v>
      </c>
      <c r="D18" s="104">
        <v>7821</v>
      </c>
      <c r="E18" s="104">
        <v>36269</v>
      </c>
      <c r="F18" s="104">
        <v>206794</v>
      </c>
    </row>
    <row r="19" spans="1:6" ht="9.1999999999999993" customHeight="1" x14ac:dyDescent="0.15">
      <c r="A19" s="358" t="s">
        <v>1</v>
      </c>
      <c r="B19" s="323">
        <v>183952194</v>
      </c>
      <c r="C19" s="323">
        <v>53416276</v>
      </c>
      <c r="D19" s="323">
        <v>19697847</v>
      </c>
      <c r="E19" s="323">
        <v>51032852</v>
      </c>
      <c r="F19" s="323">
        <v>308099169</v>
      </c>
    </row>
    <row r="20" spans="1:6" ht="9.1999999999999993" customHeight="1" x14ac:dyDescent="0.15">
      <c r="A20" s="166"/>
      <c r="B20" s="167"/>
      <c r="C20" s="167"/>
      <c r="D20" s="167"/>
      <c r="E20" s="167"/>
      <c r="F20" s="167"/>
    </row>
    <row r="21" spans="1:6" ht="9.1999999999999993" customHeight="1" x14ac:dyDescent="0.15">
      <c r="A21" s="545" t="s">
        <v>327</v>
      </c>
      <c r="B21" s="545"/>
      <c r="C21" s="144"/>
      <c r="D21" s="144"/>
      <c r="E21" s="144"/>
      <c r="F21" s="144"/>
    </row>
    <row r="22" spans="1:6" ht="9.1999999999999993" customHeight="1" x14ac:dyDescent="0.15">
      <c r="A22" s="48" t="s">
        <v>525</v>
      </c>
      <c r="B22" s="120">
        <f>(B8/$F8)*100</f>
        <v>59.093159984082902</v>
      </c>
      <c r="C22" s="120">
        <f t="shared" ref="C22:F22" si="0">(C8/$F8)*100</f>
        <v>17.810788509378593</v>
      </c>
      <c r="D22" s="120">
        <f t="shared" si="0"/>
        <v>6.0599757010551834</v>
      </c>
      <c r="E22" s="120">
        <f t="shared" si="0"/>
        <v>17.036075805483321</v>
      </c>
      <c r="F22" s="120">
        <f t="shared" si="0"/>
        <v>100</v>
      </c>
    </row>
    <row r="23" spans="1:6" ht="9.1999999999999993" customHeight="1" x14ac:dyDescent="0.15">
      <c r="A23" s="102" t="s">
        <v>252</v>
      </c>
      <c r="B23" s="128">
        <f t="shared" ref="B23:F23" si="1">(B9/$F9)*100</f>
        <v>63.731417374663422</v>
      </c>
      <c r="C23" s="128">
        <f t="shared" si="1"/>
        <v>14.224855353400482</v>
      </c>
      <c r="D23" s="128">
        <f t="shared" si="1"/>
        <v>8.5850798531636592</v>
      </c>
      <c r="E23" s="128">
        <f t="shared" si="1"/>
        <v>13.45864741877244</v>
      </c>
      <c r="F23" s="129">
        <f t="shared" si="1"/>
        <v>100</v>
      </c>
    </row>
    <row r="24" spans="1:6" ht="9.1999999999999993" customHeight="1" x14ac:dyDescent="0.15">
      <c r="A24" s="123" t="s">
        <v>59</v>
      </c>
      <c r="B24" s="122">
        <f t="shared" ref="B24:F24" si="2">(B10/$F10)*100</f>
        <v>63.107658652272391</v>
      </c>
      <c r="C24" s="122">
        <f t="shared" si="2"/>
        <v>16.407306735549732</v>
      </c>
      <c r="D24" s="122">
        <f t="shared" si="2"/>
        <v>11.734642981884242</v>
      </c>
      <c r="E24" s="122">
        <f t="shared" si="2"/>
        <v>8.7503916302936329</v>
      </c>
      <c r="F24" s="130">
        <f t="shared" si="2"/>
        <v>100</v>
      </c>
    </row>
    <row r="25" spans="1:6" ht="9.1999999999999993" customHeight="1" x14ac:dyDescent="0.15">
      <c r="A25" s="123" t="s">
        <v>63</v>
      </c>
      <c r="B25" s="122">
        <f t="shared" ref="B25:F25" si="3">(B11/$F11)*100</f>
        <v>72.582205866868549</v>
      </c>
      <c r="C25" s="122">
        <f t="shared" si="3"/>
        <v>9.2054272237430279</v>
      </c>
      <c r="D25" s="122">
        <f t="shared" si="3"/>
        <v>5.7045388899054386</v>
      </c>
      <c r="E25" s="122">
        <f t="shared" si="3"/>
        <v>12.507828019482986</v>
      </c>
      <c r="F25" s="130">
        <f t="shared" si="3"/>
        <v>100</v>
      </c>
    </row>
    <row r="26" spans="1:6" ht="9.1999999999999993" customHeight="1" x14ac:dyDescent="0.15">
      <c r="A26" s="123" t="s">
        <v>481</v>
      </c>
      <c r="B26" s="122">
        <v>66.558996280000002</v>
      </c>
      <c r="C26" s="122">
        <v>8.2494892130000004</v>
      </c>
      <c r="D26" s="122">
        <v>3.7119588389999998</v>
      </c>
      <c r="E26" s="122">
        <v>21.47955567</v>
      </c>
      <c r="F26" s="130">
        <v>100</v>
      </c>
    </row>
    <row r="27" spans="1:6" ht="9.1999999999999993" customHeight="1" x14ac:dyDescent="0.15">
      <c r="A27" s="123" t="s">
        <v>61</v>
      </c>
      <c r="B27" s="122">
        <f t="shared" ref="B27:F27" si="4">(B13/$F13)*100</f>
        <v>48.881334124920841</v>
      </c>
      <c r="C27" s="122">
        <f t="shared" si="4"/>
        <v>25.949191498267908</v>
      </c>
      <c r="D27" s="122">
        <f t="shared" si="4"/>
        <v>9.8497620737878524</v>
      </c>
      <c r="E27" s="122">
        <f t="shared" si="4"/>
        <v>15.319712303023399</v>
      </c>
      <c r="F27" s="130">
        <f t="shared" si="4"/>
        <v>100</v>
      </c>
    </row>
    <row r="28" spans="1:6" ht="9.1999999999999993" customHeight="1" x14ac:dyDescent="0.15">
      <c r="A28" s="123" t="s">
        <v>60</v>
      </c>
      <c r="B28" s="122">
        <f t="shared" ref="B28:F28" si="5">(B14/$F14)*100</f>
        <v>52.567924296597127</v>
      </c>
      <c r="C28" s="122">
        <f t="shared" si="5"/>
        <v>19.611081559175105</v>
      </c>
      <c r="D28" s="122">
        <f t="shared" si="5"/>
        <v>14.4375903191064</v>
      </c>
      <c r="E28" s="122">
        <f t="shared" si="5"/>
        <v>13.383403825121368</v>
      </c>
      <c r="F28" s="130">
        <f t="shared" si="5"/>
        <v>100</v>
      </c>
    </row>
    <row r="29" spans="1:6" ht="9.1999999999999993" customHeight="1" x14ac:dyDescent="0.15">
      <c r="A29" s="123" t="s">
        <v>62</v>
      </c>
      <c r="B29" s="122">
        <f t="shared" ref="B29:F29" si="6">(B15/$F15)*100</f>
        <v>61.910584220921926</v>
      </c>
      <c r="C29" s="122">
        <f t="shared" si="6"/>
        <v>15.601015883177105</v>
      </c>
      <c r="D29" s="122">
        <f t="shared" si="6"/>
        <v>8.1630375773263797</v>
      </c>
      <c r="E29" s="122">
        <f t="shared" si="6"/>
        <v>14.325362318574591</v>
      </c>
      <c r="F29" s="130">
        <f t="shared" si="6"/>
        <v>100</v>
      </c>
    </row>
    <row r="30" spans="1:6" ht="9.1999999999999993" customHeight="1" x14ac:dyDescent="0.15">
      <c r="A30" s="123" t="s">
        <v>58</v>
      </c>
      <c r="B30" s="122">
        <f t="shared" ref="B30:F30" si="7">(B16/$F16)*100</f>
        <v>68.324159264156137</v>
      </c>
      <c r="C30" s="122">
        <f t="shared" si="7"/>
        <v>9.0921888526997563</v>
      </c>
      <c r="D30" s="122">
        <f t="shared" si="7"/>
        <v>8.0321683629805829</v>
      </c>
      <c r="E30" s="122">
        <f t="shared" si="7"/>
        <v>14.551483520163522</v>
      </c>
      <c r="F30" s="130">
        <f t="shared" si="7"/>
        <v>100</v>
      </c>
    </row>
    <row r="31" spans="1:6" ht="9.1999999999999993" customHeight="1" x14ac:dyDescent="0.15">
      <c r="A31" s="123" t="s">
        <v>480</v>
      </c>
      <c r="B31" s="122">
        <v>54.918701839999997</v>
      </c>
      <c r="C31" s="122">
        <v>17.738781100000001</v>
      </c>
      <c r="D31" s="122">
        <v>10.107605299999999</v>
      </c>
      <c r="E31" s="122">
        <v>17.234911759999999</v>
      </c>
      <c r="F31" s="130">
        <v>100</v>
      </c>
    </row>
    <row r="32" spans="1:6" ht="9.1999999999999993" customHeight="1" thickBot="1" x14ac:dyDescent="0.2">
      <c r="A32" s="266" t="s">
        <v>195</v>
      </c>
      <c r="B32" s="267">
        <v>68.506339639999993</v>
      </c>
      <c r="C32" s="267">
        <v>10.172925709999999</v>
      </c>
      <c r="D32" s="267">
        <v>3.7820246239999999</v>
      </c>
      <c r="E32" s="267">
        <v>17.53871002</v>
      </c>
      <c r="F32" s="268">
        <v>100</v>
      </c>
    </row>
    <row r="33" spans="1:6" ht="9.1999999999999993" customHeight="1" x14ac:dyDescent="0.15">
      <c r="A33" s="357" t="s">
        <v>201</v>
      </c>
      <c r="B33" s="325">
        <f t="shared" ref="B33:F33" si="8">(B19/$F19)*100</f>
        <v>59.705514492965087</v>
      </c>
      <c r="C33" s="325">
        <f t="shared" si="8"/>
        <v>17.337364515903644</v>
      </c>
      <c r="D33" s="325">
        <f t="shared" si="8"/>
        <v>6.3933463579059504</v>
      </c>
      <c r="E33" s="325">
        <f t="shared" si="8"/>
        <v>16.563774633225318</v>
      </c>
      <c r="F33" s="325">
        <f t="shared" si="8"/>
        <v>100</v>
      </c>
    </row>
    <row r="34" spans="1:6" ht="21.6" customHeight="1" x14ac:dyDescent="0.15">
      <c r="A34" s="507" t="s">
        <v>532</v>
      </c>
      <c r="B34" s="505"/>
      <c r="C34" s="505"/>
      <c r="D34" s="505"/>
      <c r="E34" s="505"/>
      <c r="F34" s="505"/>
    </row>
    <row r="35" spans="1:6" ht="10.5" customHeight="1" x14ac:dyDescent="0.15">
      <c r="A35" s="507" t="s">
        <v>487</v>
      </c>
      <c r="B35" s="505"/>
      <c r="C35" s="505"/>
      <c r="D35" s="505"/>
      <c r="E35" s="505"/>
      <c r="F35" s="505"/>
    </row>
    <row r="36" spans="1:6" ht="18" customHeight="1" x14ac:dyDescent="0.15">
      <c r="A36" s="474"/>
      <c r="B36" s="474"/>
      <c r="C36" s="474"/>
      <c r="D36" s="474"/>
      <c r="E36" s="474"/>
      <c r="F36" s="474"/>
    </row>
    <row r="38" spans="1:6" ht="13.5" customHeight="1" x14ac:dyDescent="0.15"/>
    <row r="40" spans="1:6" x14ac:dyDescent="0.15">
      <c r="D40" s="22"/>
    </row>
    <row r="44" spans="1:6" ht="12.75" customHeight="1" x14ac:dyDescent="0.15"/>
    <row r="46" spans="1:6" ht="13.5" customHeight="1" x14ac:dyDescent="0.15"/>
    <row r="52" ht="12.75" customHeight="1" x14ac:dyDescent="0.15"/>
    <row r="54" ht="13.5" customHeight="1" x14ac:dyDescent="0.15"/>
    <row r="56" ht="12.75" customHeight="1" x14ac:dyDescent="0.15"/>
    <row r="65" ht="12.75" customHeight="1" x14ac:dyDescent="0.15"/>
    <row r="67" ht="13.5" customHeight="1" x14ac:dyDescent="0.15"/>
    <row r="69" ht="12.75" customHeight="1" x14ac:dyDescent="0.15"/>
  </sheetData>
  <mergeCells count="12">
    <mergeCell ref="A1:F1"/>
    <mergeCell ref="A3:F3"/>
    <mergeCell ref="A36:F36"/>
    <mergeCell ref="A2:F2"/>
    <mergeCell ref="A4:F4"/>
    <mergeCell ref="A5:F5"/>
    <mergeCell ref="A35:F35"/>
    <mergeCell ref="B6:D6"/>
    <mergeCell ref="E6:E7"/>
    <mergeCell ref="F6:F7"/>
    <mergeCell ref="A34:F34"/>
    <mergeCell ref="A21:B21"/>
  </mergeCells>
  <phoneticPr fontId="6" type="noConversion"/>
  <pageMargins left="1.05" right="1.05" top="0.5" bottom="0.25" header="0" footer="0"/>
  <pageSetup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71"/>
  <sheetViews>
    <sheetView showGridLines="0" view="pageLayout" zoomScale="160" zoomScaleNormal="130" zoomScaleSheetLayoutView="100" zoomScalePageLayoutView="160" workbookViewId="0">
      <selection sqref="A1:F1"/>
    </sheetView>
  </sheetViews>
  <sheetFormatPr defaultRowHeight="8.25" x14ac:dyDescent="0.2"/>
  <cols>
    <col min="1" max="1" width="12.140625" style="28" customWidth="1"/>
    <col min="2" max="2" width="13.140625" style="28" customWidth="1"/>
    <col min="3" max="3" width="14" style="28" customWidth="1"/>
    <col min="4" max="4" width="12.42578125" style="28" customWidth="1"/>
    <col min="5" max="5" width="13.5703125" style="28" customWidth="1"/>
    <col min="6" max="6" width="13.140625" style="28" customWidth="1"/>
    <col min="7" max="7" width="11.5703125" style="28" bestFit="1" customWidth="1"/>
    <col min="8" max="16384" width="9.140625" style="28"/>
  </cols>
  <sheetData>
    <row r="1" spans="1:7" ht="10.5" customHeight="1" x14ac:dyDescent="0.2">
      <c r="A1" s="495" t="s">
        <v>388</v>
      </c>
      <c r="B1" s="495"/>
      <c r="C1" s="495"/>
      <c r="D1" s="495"/>
      <c r="E1" s="495"/>
      <c r="F1" s="495"/>
    </row>
    <row r="2" spans="1:7" ht="12.75" customHeight="1" x14ac:dyDescent="0.2">
      <c r="A2" s="483" t="s">
        <v>420</v>
      </c>
      <c r="B2" s="483"/>
      <c r="C2" s="483"/>
      <c r="D2" s="483"/>
      <c r="E2" s="483"/>
      <c r="F2" s="483"/>
    </row>
    <row r="3" spans="1:7" ht="18" customHeight="1" x14ac:dyDescent="0.2">
      <c r="A3" s="479" t="s">
        <v>629</v>
      </c>
      <c r="B3" s="479"/>
      <c r="C3" s="479"/>
      <c r="D3" s="479"/>
      <c r="E3" s="479"/>
      <c r="F3" s="479"/>
    </row>
    <row r="4" spans="1:7" ht="7.5" customHeight="1" x14ac:dyDescent="0.2">
      <c r="A4" s="477"/>
      <c r="B4" s="477"/>
      <c r="C4" s="477"/>
      <c r="D4" s="477"/>
      <c r="E4" s="477"/>
      <c r="F4" s="477"/>
    </row>
    <row r="5" spans="1:7" ht="18" customHeight="1" x14ac:dyDescent="0.2">
      <c r="A5" s="486" t="s">
        <v>439</v>
      </c>
      <c r="B5" s="487"/>
      <c r="C5" s="487"/>
      <c r="D5" s="487"/>
      <c r="E5" s="487"/>
      <c r="F5" s="487"/>
    </row>
    <row r="6" spans="1:7" ht="9" customHeight="1" x14ac:dyDescent="0.15">
      <c r="A6" s="70"/>
      <c r="B6" s="488" t="s">
        <v>373</v>
      </c>
      <c r="C6" s="488"/>
      <c r="D6" s="488"/>
      <c r="E6" s="500" t="s">
        <v>44</v>
      </c>
      <c r="F6" s="500" t="s">
        <v>1</v>
      </c>
    </row>
    <row r="7" spans="1:7" ht="9" customHeight="1" x14ac:dyDescent="0.2">
      <c r="B7" s="132" t="s">
        <v>33</v>
      </c>
      <c r="C7" s="132" t="s">
        <v>34</v>
      </c>
      <c r="D7" s="132" t="s">
        <v>35</v>
      </c>
      <c r="E7" s="500"/>
      <c r="F7" s="500"/>
    </row>
    <row r="8" spans="1:7" ht="9" customHeight="1" x14ac:dyDescent="0.2">
      <c r="A8" s="48" t="s">
        <v>525</v>
      </c>
      <c r="B8" s="90">
        <v>46690123</v>
      </c>
      <c r="C8" s="90">
        <v>12767053</v>
      </c>
      <c r="D8" s="90">
        <v>4452281</v>
      </c>
      <c r="E8" s="90">
        <v>35667071</v>
      </c>
      <c r="F8" s="90">
        <v>99576528</v>
      </c>
      <c r="G8" s="131"/>
    </row>
    <row r="9" spans="1:7" ht="9" customHeight="1" x14ac:dyDescent="0.2">
      <c r="A9" s="48" t="s">
        <v>252</v>
      </c>
      <c r="B9" s="90">
        <v>9191876</v>
      </c>
      <c r="C9" s="90">
        <v>2462630</v>
      </c>
      <c r="D9" s="90">
        <v>1153460</v>
      </c>
      <c r="E9" s="90">
        <v>3906480</v>
      </c>
      <c r="F9" s="90">
        <v>16714446</v>
      </c>
    </row>
    <row r="10" spans="1:7" ht="9" customHeight="1" x14ac:dyDescent="0.2">
      <c r="A10" s="123" t="s">
        <v>59</v>
      </c>
      <c r="B10" s="104">
        <v>2526352</v>
      </c>
      <c r="C10" s="104">
        <v>795142</v>
      </c>
      <c r="D10" s="104">
        <v>453205</v>
      </c>
      <c r="E10" s="104">
        <v>614698</v>
      </c>
      <c r="F10" s="104">
        <v>4389397</v>
      </c>
    </row>
    <row r="11" spans="1:7" ht="9" customHeight="1" x14ac:dyDescent="0.2">
      <c r="A11" s="123" t="s">
        <v>63</v>
      </c>
      <c r="B11" s="104">
        <v>2628542</v>
      </c>
      <c r="C11" s="104">
        <v>390641</v>
      </c>
      <c r="D11" s="104">
        <v>175148</v>
      </c>
      <c r="E11" s="104">
        <v>914549</v>
      </c>
      <c r="F11" s="104">
        <v>4108880</v>
      </c>
    </row>
    <row r="12" spans="1:7" s="353" customFormat="1" ht="9" customHeight="1" x14ac:dyDescent="0.2">
      <c r="A12" s="123" t="s">
        <v>481</v>
      </c>
      <c r="B12" s="104">
        <v>1476430</v>
      </c>
      <c r="C12" s="104">
        <v>241012</v>
      </c>
      <c r="D12" s="104">
        <v>78364</v>
      </c>
      <c r="E12" s="104">
        <v>1025370</v>
      </c>
      <c r="F12" s="104">
        <v>2821176</v>
      </c>
    </row>
    <row r="13" spans="1:7" ht="9" customHeight="1" x14ac:dyDescent="0.2">
      <c r="A13" s="123" t="s">
        <v>61</v>
      </c>
      <c r="B13" s="104">
        <v>671467</v>
      </c>
      <c r="C13" s="104">
        <v>439346</v>
      </c>
      <c r="D13" s="104">
        <v>128294</v>
      </c>
      <c r="E13" s="104">
        <v>462143</v>
      </c>
      <c r="F13" s="104">
        <v>1701250</v>
      </c>
    </row>
    <row r="14" spans="1:7" ht="9" customHeight="1" x14ac:dyDescent="0.2">
      <c r="A14" s="123" t="s">
        <v>60</v>
      </c>
      <c r="B14" s="104">
        <v>553977</v>
      </c>
      <c r="C14" s="104">
        <v>246676</v>
      </c>
      <c r="D14" s="104">
        <v>143610</v>
      </c>
      <c r="E14" s="104">
        <v>219021</v>
      </c>
      <c r="F14" s="104">
        <v>1163284</v>
      </c>
    </row>
    <row r="15" spans="1:7" ht="9" customHeight="1" x14ac:dyDescent="0.2">
      <c r="A15" s="123" t="s">
        <v>62</v>
      </c>
      <c r="B15" s="104">
        <v>585634</v>
      </c>
      <c r="C15" s="104">
        <v>173419</v>
      </c>
      <c r="D15" s="104">
        <v>74884</v>
      </c>
      <c r="E15" s="104">
        <v>272603</v>
      </c>
      <c r="F15" s="104">
        <v>1106540</v>
      </c>
    </row>
    <row r="16" spans="1:7" ht="9" customHeight="1" x14ac:dyDescent="0.2">
      <c r="A16" s="123" t="s">
        <v>58</v>
      </c>
      <c r="B16" s="104">
        <v>412595</v>
      </c>
      <c r="C16" s="104">
        <v>58836</v>
      </c>
      <c r="D16" s="104">
        <v>43804</v>
      </c>
      <c r="E16" s="104">
        <v>186866</v>
      </c>
      <c r="F16" s="104">
        <v>702101</v>
      </c>
    </row>
    <row r="17" spans="1:6" s="353" customFormat="1" ht="9" customHeight="1" x14ac:dyDescent="0.2">
      <c r="A17" s="166" t="s">
        <v>480</v>
      </c>
      <c r="B17" s="167">
        <v>292160</v>
      </c>
      <c r="C17" s="167">
        <v>109493</v>
      </c>
      <c r="D17" s="167">
        <v>52820</v>
      </c>
      <c r="E17" s="167">
        <v>187644</v>
      </c>
      <c r="F17" s="167">
        <v>642117</v>
      </c>
    </row>
    <row r="18" spans="1:6" s="243" customFormat="1" ht="9" customHeight="1" thickBot="1" x14ac:dyDescent="0.25">
      <c r="A18" s="166" t="s">
        <v>195</v>
      </c>
      <c r="B18" s="167">
        <v>44719</v>
      </c>
      <c r="C18" s="167">
        <v>8065</v>
      </c>
      <c r="D18" s="167">
        <v>3331</v>
      </c>
      <c r="E18" s="167">
        <v>23586</v>
      </c>
      <c r="F18" s="167">
        <v>79701</v>
      </c>
    </row>
    <row r="19" spans="1:6" ht="9" customHeight="1" x14ac:dyDescent="0.2">
      <c r="A19" s="270" t="s">
        <v>1</v>
      </c>
      <c r="B19" s="269">
        <v>55881999</v>
      </c>
      <c r="C19" s="269">
        <v>15229683</v>
      </c>
      <c r="D19" s="269">
        <v>5605741</v>
      </c>
      <c r="E19" s="269">
        <v>39573551</v>
      </c>
      <c r="F19" s="269">
        <v>116290974</v>
      </c>
    </row>
    <row r="20" spans="1:6" ht="9" customHeight="1" x14ac:dyDescent="0.2">
      <c r="A20" s="166"/>
      <c r="B20" s="165"/>
      <c r="C20" s="165"/>
      <c r="D20" s="165"/>
      <c r="E20" s="165"/>
      <c r="F20" s="165"/>
    </row>
    <row r="21" spans="1:6" ht="9" customHeight="1" x14ac:dyDescent="0.2">
      <c r="A21" s="545" t="s">
        <v>327</v>
      </c>
      <c r="B21" s="545"/>
      <c r="C21" s="144"/>
      <c r="D21" s="144"/>
      <c r="E21" s="144"/>
      <c r="F21" s="144"/>
    </row>
    <row r="22" spans="1:6" ht="9" customHeight="1" x14ac:dyDescent="0.2">
      <c r="A22" s="48" t="s">
        <v>525</v>
      </c>
      <c r="B22" s="120">
        <f>(B8/$F8)*100</f>
        <v>46.888683445560588</v>
      </c>
      <c r="C22" s="120">
        <f t="shared" ref="C22:F22" si="0">(C8/$F8)*100</f>
        <v>12.821347818031976</v>
      </c>
      <c r="D22" s="120">
        <f t="shared" si="0"/>
        <v>4.4712153450459731</v>
      </c>
      <c r="E22" s="120">
        <f t="shared" si="0"/>
        <v>35.818753391361469</v>
      </c>
      <c r="F22" s="120">
        <f t="shared" si="0"/>
        <v>100</v>
      </c>
    </row>
    <row r="23" spans="1:6" ht="9" customHeight="1" x14ac:dyDescent="0.2">
      <c r="A23" s="102" t="s">
        <v>252</v>
      </c>
      <c r="B23" s="128">
        <f t="shared" ref="B23:F23" si="1">(B9/$F9)*100</f>
        <v>54.993602539982476</v>
      </c>
      <c r="C23" s="128">
        <f t="shared" si="1"/>
        <v>14.733542469789306</v>
      </c>
      <c r="D23" s="128">
        <f t="shared" si="1"/>
        <v>6.9009765564470404</v>
      </c>
      <c r="E23" s="128">
        <f t="shared" si="1"/>
        <v>23.371878433781173</v>
      </c>
      <c r="F23" s="129">
        <f t="shared" si="1"/>
        <v>100</v>
      </c>
    </row>
    <row r="24" spans="1:6" ht="9" customHeight="1" x14ac:dyDescent="0.2">
      <c r="A24" s="123" t="s">
        <v>59</v>
      </c>
      <c r="B24" s="122">
        <f t="shared" ref="B24:F24" si="2">(B10/$F10)*100</f>
        <v>57.555787275564271</v>
      </c>
      <c r="C24" s="122">
        <f t="shared" si="2"/>
        <v>18.115062273929652</v>
      </c>
      <c r="D24" s="122">
        <f t="shared" si="2"/>
        <v>10.324994526583037</v>
      </c>
      <c r="E24" s="122">
        <f t="shared" si="2"/>
        <v>14.004155923923037</v>
      </c>
      <c r="F24" s="130">
        <f t="shared" si="2"/>
        <v>100</v>
      </c>
    </row>
    <row r="25" spans="1:6" ht="9" customHeight="1" x14ac:dyDescent="0.2">
      <c r="A25" s="123" t="s">
        <v>63</v>
      </c>
      <c r="B25" s="122">
        <f t="shared" ref="B25:F25" si="3">(B11/$F11)*100</f>
        <v>63.972226008060595</v>
      </c>
      <c r="C25" s="122">
        <f t="shared" si="3"/>
        <v>9.5072379821265169</v>
      </c>
      <c r="D25" s="122">
        <f t="shared" si="3"/>
        <v>4.2626701193512586</v>
      </c>
      <c r="E25" s="122">
        <f t="shared" si="3"/>
        <v>22.257865890461634</v>
      </c>
      <c r="F25" s="130">
        <f t="shared" si="3"/>
        <v>100</v>
      </c>
    </row>
    <row r="26" spans="1:6" s="353" customFormat="1" ht="9" customHeight="1" x14ac:dyDescent="0.2">
      <c r="A26" s="123" t="s">
        <v>481</v>
      </c>
      <c r="B26" s="122">
        <v>52.333849430000001</v>
      </c>
      <c r="C26" s="122">
        <v>8.5429622260000002</v>
      </c>
      <c r="D26" s="122">
        <v>2.7777068850000002</v>
      </c>
      <c r="E26" s="122">
        <v>36.345481460000002</v>
      </c>
      <c r="F26" s="130">
        <v>100</v>
      </c>
    </row>
    <row r="27" spans="1:6" ht="9" customHeight="1" x14ac:dyDescent="0.2">
      <c r="A27" s="123" t="s">
        <v>61</v>
      </c>
      <c r="B27" s="122">
        <f t="shared" ref="B27:F27" si="4">(B13/$F13)*100</f>
        <v>39.469037472446736</v>
      </c>
      <c r="C27" s="122">
        <f t="shared" si="4"/>
        <v>25.824893460690667</v>
      </c>
      <c r="D27" s="122">
        <f t="shared" si="4"/>
        <v>7.5411609110947841</v>
      </c>
      <c r="E27" s="122">
        <f t="shared" si="4"/>
        <v>27.164908155767819</v>
      </c>
      <c r="F27" s="130">
        <f t="shared" si="4"/>
        <v>100</v>
      </c>
    </row>
    <row r="28" spans="1:6" ht="9" customHeight="1" x14ac:dyDescent="0.2">
      <c r="A28" s="123" t="s">
        <v>60</v>
      </c>
      <c r="B28" s="122">
        <f t="shared" ref="B28:F28" si="5">(B14/$F14)*100</f>
        <v>47.621818919541575</v>
      </c>
      <c r="C28" s="122">
        <f t="shared" si="5"/>
        <v>21.205139931435486</v>
      </c>
      <c r="D28" s="122">
        <f t="shared" si="5"/>
        <v>12.345222662737561</v>
      </c>
      <c r="E28" s="122">
        <f t="shared" si="5"/>
        <v>18.827818486285377</v>
      </c>
      <c r="F28" s="130">
        <f t="shared" si="5"/>
        <v>100</v>
      </c>
    </row>
    <row r="29" spans="1:6" ht="9" customHeight="1" x14ac:dyDescent="0.2">
      <c r="A29" s="123" t="s">
        <v>62</v>
      </c>
      <c r="B29" s="122">
        <f t="shared" ref="B29:F29" si="6">(B15/$F15)*100</f>
        <v>52.924792596742996</v>
      </c>
      <c r="C29" s="122">
        <f t="shared" si="6"/>
        <v>15.672185370614708</v>
      </c>
      <c r="D29" s="122">
        <f t="shared" si="6"/>
        <v>6.7674010880763458</v>
      </c>
      <c r="E29" s="122">
        <f t="shared" si="6"/>
        <v>24.635620944565943</v>
      </c>
      <c r="F29" s="130">
        <f t="shared" si="6"/>
        <v>100</v>
      </c>
    </row>
    <row r="30" spans="1:6" ht="9" customHeight="1" x14ac:dyDescent="0.2">
      <c r="A30" s="123" t="s">
        <v>58</v>
      </c>
      <c r="B30" s="122">
        <f t="shared" ref="B30:F30" si="7">(B16/$F16)*100</f>
        <v>58.765761621191245</v>
      </c>
      <c r="C30" s="122">
        <f t="shared" si="7"/>
        <v>8.379990912988303</v>
      </c>
      <c r="D30" s="122">
        <f t="shared" si="7"/>
        <v>6.2389884076507505</v>
      </c>
      <c r="E30" s="122">
        <f t="shared" si="7"/>
        <v>26.615259058169695</v>
      </c>
      <c r="F30" s="130">
        <f t="shared" si="7"/>
        <v>100</v>
      </c>
    </row>
    <row r="31" spans="1:6" s="353" customFormat="1" ht="9" customHeight="1" x14ac:dyDescent="0.2">
      <c r="A31" s="123" t="s">
        <v>480</v>
      </c>
      <c r="B31" s="122">
        <v>45.499496200000003</v>
      </c>
      <c r="C31" s="122">
        <v>17.051876839999998</v>
      </c>
      <c r="D31" s="122">
        <v>8.2259152150000006</v>
      </c>
      <c r="E31" s="122">
        <v>29.222711749999998</v>
      </c>
      <c r="F31" s="130">
        <v>100</v>
      </c>
    </row>
    <row r="32" spans="1:6" s="243" customFormat="1" ht="9" customHeight="1" thickBot="1" x14ac:dyDescent="0.25">
      <c r="A32" s="123" t="s">
        <v>195</v>
      </c>
      <c r="B32" s="122">
        <v>56.10845535</v>
      </c>
      <c r="C32" s="122">
        <v>10.119070020000001</v>
      </c>
      <c r="D32" s="122">
        <v>4.1793703969999996</v>
      </c>
      <c r="E32" s="122">
        <v>29.593104230000002</v>
      </c>
      <c r="F32" s="130">
        <v>100</v>
      </c>
    </row>
    <row r="33" spans="1:6" ht="9" customHeight="1" x14ac:dyDescent="0.2">
      <c r="A33" s="270" t="s">
        <v>201</v>
      </c>
      <c r="B33" s="271">
        <f t="shared" ref="B33:F33" si="8">(B19/$F19)*100</f>
        <v>48.053599585467396</v>
      </c>
      <c r="C33" s="271">
        <f t="shared" si="8"/>
        <v>13.096186639558113</v>
      </c>
      <c r="D33" s="271">
        <f t="shared" si="8"/>
        <v>4.8204437603214156</v>
      </c>
      <c r="E33" s="271">
        <f t="shared" si="8"/>
        <v>34.029770014653074</v>
      </c>
      <c r="F33" s="271">
        <f t="shared" si="8"/>
        <v>100</v>
      </c>
    </row>
    <row r="34" spans="1:6" ht="30" customHeight="1" x14ac:dyDescent="0.2">
      <c r="A34" s="507" t="s">
        <v>540</v>
      </c>
      <c r="B34" s="505"/>
      <c r="C34" s="505"/>
      <c r="D34" s="505"/>
      <c r="E34" s="505"/>
      <c r="F34" s="505"/>
    </row>
    <row r="35" spans="1:6" ht="10.5" customHeight="1" x14ac:dyDescent="0.2">
      <c r="A35" s="507" t="s">
        <v>487</v>
      </c>
      <c r="B35" s="505"/>
      <c r="C35" s="505"/>
      <c r="D35" s="505"/>
      <c r="E35" s="505"/>
      <c r="F35" s="505"/>
    </row>
    <row r="36" spans="1:6" ht="18" customHeight="1" x14ac:dyDescent="0.15">
      <c r="A36" s="481"/>
      <c r="B36" s="481"/>
      <c r="C36" s="481"/>
      <c r="D36" s="481"/>
      <c r="E36" s="481"/>
      <c r="F36" s="481"/>
    </row>
    <row r="37" spans="1:6" ht="12.75" customHeight="1" x14ac:dyDescent="0.2">
      <c r="A37" s="56"/>
      <c r="B37" s="56"/>
      <c r="C37" s="56"/>
      <c r="D37" s="56"/>
      <c r="E37" s="56"/>
      <c r="F37" s="56"/>
    </row>
    <row r="38" spans="1:6" ht="27" customHeight="1" x14ac:dyDescent="0.2"/>
    <row r="39" spans="1:6" ht="13.5" customHeight="1" x14ac:dyDescent="0.2"/>
    <row r="46" spans="1:6" ht="12.75" customHeight="1" x14ac:dyDescent="0.2"/>
    <row r="48" spans="1:6" ht="13.5" customHeight="1" x14ac:dyDescent="0.2"/>
    <row r="54" ht="12.75" customHeight="1" x14ac:dyDescent="0.2"/>
    <row r="56" ht="13.5" customHeight="1" x14ac:dyDescent="0.2"/>
    <row r="58" ht="12.75" customHeight="1" x14ac:dyDescent="0.2"/>
    <row r="67" ht="12.75" customHeight="1" x14ac:dyDescent="0.2"/>
    <row r="69" ht="13.5" customHeight="1" x14ac:dyDescent="0.2"/>
    <row r="71" ht="12.75" customHeight="1" x14ac:dyDescent="0.2"/>
  </sheetData>
  <mergeCells count="12">
    <mergeCell ref="A1:F1"/>
    <mergeCell ref="A2:F2"/>
    <mergeCell ref="A21:B21"/>
    <mergeCell ref="A36:F36"/>
    <mergeCell ref="A35:F35"/>
    <mergeCell ref="A3:F3"/>
    <mergeCell ref="A4:F4"/>
    <mergeCell ref="A5:F5"/>
    <mergeCell ref="B6:D6"/>
    <mergeCell ref="E6:E7"/>
    <mergeCell ref="F6:F7"/>
    <mergeCell ref="A34:F34"/>
  </mergeCells>
  <phoneticPr fontId="6" type="noConversion"/>
  <pageMargins left="1.05" right="1.05" top="0.5" bottom="0.25" header="0" footer="0"/>
  <pageSetup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F73"/>
  <sheetViews>
    <sheetView showGridLines="0" view="pageLayout" zoomScale="160" zoomScaleNormal="100" zoomScaleSheetLayoutView="100" zoomScalePageLayoutView="160" workbookViewId="0">
      <selection sqref="A1:E1"/>
    </sheetView>
  </sheetViews>
  <sheetFormatPr defaultRowHeight="8.25" x14ac:dyDescent="0.2"/>
  <cols>
    <col min="1" max="1" width="12.5703125" style="28" customWidth="1"/>
    <col min="2" max="3" width="10.5703125" style="28" customWidth="1"/>
    <col min="4" max="4" width="10.42578125" style="28" customWidth="1"/>
    <col min="5" max="5" width="10.5703125" style="28" customWidth="1"/>
    <col min="6" max="6" width="11.5703125" style="28" bestFit="1" customWidth="1"/>
    <col min="7" max="16384" width="9.140625" style="28"/>
  </cols>
  <sheetData>
    <row r="1" spans="1:6" ht="10.5" customHeight="1" x14ac:dyDescent="0.2">
      <c r="A1" s="495" t="s">
        <v>389</v>
      </c>
      <c r="B1" s="495"/>
      <c r="C1" s="495"/>
      <c r="D1" s="495"/>
      <c r="E1" s="495"/>
    </row>
    <row r="2" spans="1:6" ht="21.75" customHeight="1" x14ac:dyDescent="0.2">
      <c r="A2" s="470" t="s">
        <v>418</v>
      </c>
      <c r="B2" s="470"/>
      <c r="C2" s="470"/>
      <c r="D2" s="470"/>
      <c r="E2" s="470"/>
    </row>
    <row r="3" spans="1:6" ht="28.5" customHeight="1" x14ac:dyDescent="0.2">
      <c r="A3" s="479" t="s">
        <v>630</v>
      </c>
      <c r="B3" s="479"/>
      <c r="C3" s="479"/>
      <c r="D3" s="479"/>
      <c r="E3" s="479"/>
    </row>
    <row r="4" spans="1:6" ht="7.5" customHeight="1" x14ac:dyDescent="0.2">
      <c r="A4" s="477"/>
      <c r="B4" s="477"/>
      <c r="C4" s="477"/>
      <c r="D4" s="477"/>
      <c r="E4" s="477"/>
    </row>
    <row r="5" spans="1:6" ht="18" customHeight="1" x14ac:dyDescent="0.2">
      <c r="A5" s="486" t="s">
        <v>440</v>
      </c>
      <c r="B5" s="546"/>
      <c r="C5" s="546"/>
      <c r="D5" s="546"/>
      <c r="E5" s="546"/>
    </row>
    <row r="6" spans="1:6" ht="18.75" customHeight="1" x14ac:dyDescent="0.15">
      <c r="B6" s="92" t="s">
        <v>236</v>
      </c>
      <c r="C6" s="92" t="s">
        <v>249</v>
      </c>
      <c r="D6" s="92" t="s">
        <v>237</v>
      </c>
      <c r="E6" s="92" t="s">
        <v>1</v>
      </c>
      <c r="F6" s="133"/>
    </row>
    <row r="7" spans="1:6" ht="9" customHeight="1" x14ac:dyDescent="0.2">
      <c r="A7" s="48" t="s">
        <v>525</v>
      </c>
      <c r="B7" s="119">
        <v>31611083</v>
      </c>
      <c r="C7" s="119">
        <v>25084312</v>
      </c>
      <c r="D7" s="119">
        <v>7214062</v>
      </c>
      <c r="E7" s="119">
        <v>63909457</v>
      </c>
    </row>
    <row r="8" spans="1:6" ht="9" customHeight="1" x14ac:dyDescent="0.2">
      <c r="A8" s="48" t="s">
        <v>252</v>
      </c>
      <c r="B8" s="119">
        <v>3807821</v>
      </c>
      <c r="C8" s="119">
        <v>5991118</v>
      </c>
      <c r="D8" s="119">
        <v>3009027</v>
      </c>
      <c r="E8" s="119">
        <v>12807966</v>
      </c>
    </row>
    <row r="9" spans="1:6" ht="9.75" customHeight="1" x14ac:dyDescent="0.2">
      <c r="A9" s="123" t="s">
        <v>59</v>
      </c>
      <c r="B9" s="121">
        <v>662210</v>
      </c>
      <c r="C9" s="121">
        <v>1713496</v>
      </c>
      <c r="D9" s="121">
        <v>1398993</v>
      </c>
      <c r="E9" s="121">
        <v>3774699</v>
      </c>
    </row>
    <row r="10" spans="1:6" ht="9.75" customHeight="1" x14ac:dyDescent="0.2">
      <c r="A10" s="123" t="s">
        <v>63</v>
      </c>
      <c r="B10" s="121">
        <v>985522</v>
      </c>
      <c r="C10" s="121">
        <v>1638619</v>
      </c>
      <c r="D10" s="121">
        <v>570190</v>
      </c>
      <c r="E10" s="121">
        <v>3194331</v>
      </c>
    </row>
    <row r="11" spans="1:6" s="353" customFormat="1" ht="9.75" customHeight="1" x14ac:dyDescent="0.2">
      <c r="A11" s="123" t="s">
        <v>481</v>
      </c>
      <c r="B11" s="121">
        <v>919518</v>
      </c>
      <c r="C11" s="121">
        <v>696853</v>
      </c>
      <c r="D11" s="121">
        <v>179435</v>
      </c>
      <c r="E11" s="121">
        <v>1795806</v>
      </c>
    </row>
    <row r="12" spans="1:6" ht="9.75" customHeight="1" x14ac:dyDescent="0.2">
      <c r="A12" s="123" t="s">
        <v>61</v>
      </c>
      <c r="B12" s="121">
        <v>431422</v>
      </c>
      <c r="C12" s="121">
        <v>594109</v>
      </c>
      <c r="D12" s="121">
        <v>213576</v>
      </c>
      <c r="E12" s="121">
        <v>1239107</v>
      </c>
    </row>
    <row r="13" spans="1:6" ht="9.75" customHeight="1" x14ac:dyDescent="0.2">
      <c r="A13" s="123" t="s">
        <v>60</v>
      </c>
      <c r="B13" s="121">
        <v>224715</v>
      </c>
      <c r="C13" s="121">
        <v>459826</v>
      </c>
      <c r="D13" s="121">
        <v>259722</v>
      </c>
      <c r="E13" s="121">
        <v>944263</v>
      </c>
    </row>
    <row r="14" spans="1:6" ht="9" customHeight="1" x14ac:dyDescent="0.2">
      <c r="A14" s="123" t="s">
        <v>62</v>
      </c>
      <c r="B14" s="121">
        <v>278907</v>
      </c>
      <c r="C14" s="121">
        <v>416558</v>
      </c>
      <c r="D14" s="121">
        <v>138472</v>
      </c>
      <c r="E14" s="121">
        <v>833937</v>
      </c>
    </row>
    <row r="15" spans="1:6" ht="9" customHeight="1" x14ac:dyDescent="0.2">
      <c r="A15" s="123" t="s">
        <v>58</v>
      </c>
      <c r="B15" s="121">
        <v>162906</v>
      </c>
      <c r="C15" s="121">
        <v>235206</v>
      </c>
      <c r="D15" s="121">
        <v>117123</v>
      </c>
      <c r="E15" s="121">
        <v>515235</v>
      </c>
    </row>
    <row r="16" spans="1:6" s="353" customFormat="1" ht="9" customHeight="1" x14ac:dyDescent="0.2">
      <c r="A16" s="166" t="s">
        <v>480</v>
      </c>
      <c r="B16" s="169">
        <v>123974</v>
      </c>
      <c r="C16" s="169">
        <v>210123</v>
      </c>
      <c r="D16" s="169">
        <v>120376</v>
      </c>
      <c r="E16" s="169">
        <v>454473</v>
      </c>
    </row>
    <row r="17" spans="1:6" s="243" customFormat="1" ht="9" customHeight="1" thickBot="1" x14ac:dyDescent="0.25">
      <c r="A17" s="166" t="s">
        <v>195</v>
      </c>
      <c r="B17" s="169">
        <v>18647</v>
      </c>
      <c r="C17" s="169">
        <v>26328</v>
      </c>
      <c r="D17" s="169">
        <v>11140</v>
      </c>
      <c r="E17" s="169">
        <v>56115</v>
      </c>
    </row>
    <row r="18" spans="1:6" ht="9.75" customHeight="1" x14ac:dyDescent="0.2">
      <c r="A18" s="270" t="s">
        <v>1</v>
      </c>
      <c r="B18" s="272">
        <v>35418904</v>
      </c>
      <c r="C18" s="272">
        <v>31075430</v>
      </c>
      <c r="D18" s="272">
        <v>10223089</v>
      </c>
      <c r="E18" s="272">
        <v>76717423</v>
      </c>
      <c r="F18" s="255"/>
    </row>
    <row r="19" spans="1:6" ht="9" customHeight="1" x14ac:dyDescent="0.2">
      <c r="A19" s="273"/>
      <c r="B19" s="274"/>
      <c r="C19" s="274"/>
      <c r="D19" s="274"/>
      <c r="E19" s="274"/>
      <c r="F19" s="255"/>
    </row>
    <row r="20" spans="1:6" ht="8.25" customHeight="1" x14ac:dyDescent="0.2">
      <c r="A20" s="545" t="s">
        <v>327</v>
      </c>
      <c r="B20" s="545"/>
      <c r="C20" s="32"/>
      <c r="D20" s="32"/>
      <c r="E20" s="32"/>
    </row>
    <row r="21" spans="1:6" ht="9.75" customHeight="1" x14ac:dyDescent="0.2">
      <c r="A21" s="48" t="s">
        <v>525</v>
      </c>
      <c r="B21" s="168">
        <f>(B7/$E7)*100</f>
        <v>49.462293193947801</v>
      </c>
      <c r="C21" s="168">
        <f t="shared" ref="C21:E21" si="0">(C7/$E7)*100</f>
        <v>39.249765492452859</v>
      </c>
      <c r="D21" s="168">
        <f t="shared" si="0"/>
        <v>11.287941313599331</v>
      </c>
      <c r="E21" s="168">
        <f t="shared" si="0"/>
        <v>100</v>
      </c>
    </row>
    <row r="22" spans="1:6" ht="9.75" customHeight="1" x14ac:dyDescent="0.2">
      <c r="A22" s="102" t="s">
        <v>252</v>
      </c>
      <c r="B22" s="134">
        <f t="shared" ref="B22:E22" si="1">(B8/$E8)*100</f>
        <v>29.73009922106289</v>
      </c>
      <c r="C22" s="134">
        <f t="shared" si="1"/>
        <v>46.776498313627627</v>
      </c>
      <c r="D22" s="134">
        <f t="shared" si="1"/>
        <v>23.49340246530948</v>
      </c>
      <c r="E22" s="135">
        <f t="shared" si="1"/>
        <v>100</v>
      </c>
    </row>
    <row r="23" spans="1:6" ht="9" customHeight="1" x14ac:dyDescent="0.2">
      <c r="A23" s="123" t="s">
        <v>59</v>
      </c>
      <c r="B23" s="124">
        <f t="shared" ref="B23:E23" si="2">(B9/$E9)*100</f>
        <v>17.543385578558716</v>
      </c>
      <c r="C23" s="124">
        <f t="shared" si="2"/>
        <v>45.39424203095399</v>
      </c>
      <c r="D23" s="124">
        <f t="shared" si="2"/>
        <v>37.062372390487297</v>
      </c>
      <c r="E23" s="136">
        <f t="shared" si="2"/>
        <v>100</v>
      </c>
    </row>
    <row r="24" spans="1:6" ht="9" customHeight="1" x14ac:dyDescent="0.2">
      <c r="A24" s="123" t="s">
        <v>63</v>
      </c>
      <c r="B24" s="124">
        <f t="shared" ref="B24:E24" si="3">(B10/$E10)*100</f>
        <v>30.852219134460391</v>
      </c>
      <c r="C24" s="124">
        <f t="shared" si="3"/>
        <v>51.297720868626328</v>
      </c>
      <c r="D24" s="124">
        <f t="shared" si="3"/>
        <v>17.850059996913281</v>
      </c>
      <c r="E24" s="136">
        <f t="shared" si="3"/>
        <v>100</v>
      </c>
    </row>
    <row r="25" spans="1:6" s="353" customFormat="1" ht="9" customHeight="1" x14ac:dyDescent="0.2">
      <c r="A25" s="123" t="s">
        <v>481</v>
      </c>
      <c r="B25" s="124">
        <v>51.203637809999996</v>
      </c>
      <c r="C25" s="124">
        <v>38.80446997</v>
      </c>
      <c r="D25" s="124">
        <v>9.9918922200000004</v>
      </c>
      <c r="E25" s="136">
        <v>100</v>
      </c>
    </row>
    <row r="26" spans="1:6" ht="9" customHeight="1" x14ac:dyDescent="0.2">
      <c r="A26" s="123" t="s">
        <v>61</v>
      </c>
      <c r="B26" s="124">
        <f t="shared" ref="B26:E26" si="4">(B12/$E12)*100</f>
        <v>34.817170752808273</v>
      </c>
      <c r="C26" s="124">
        <f t="shared" si="4"/>
        <v>47.946545375016044</v>
      </c>
      <c r="D26" s="124">
        <f t="shared" si="4"/>
        <v>17.236283872175687</v>
      </c>
      <c r="E26" s="136">
        <f t="shared" si="4"/>
        <v>100</v>
      </c>
    </row>
    <row r="27" spans="1:6" ht="9.75" customHeight="1" x14ac:dyDescent="0.2">
      <c r="A27" s="123" t="s">
        <v>60</v>
      </c>
      <c r="B27" s="124">
        <f t="shared" ref="B27:E27" si="5">(B13/$E13)*100</f>
        <v>23.797924942521309</v>
      </c>
      <c r="C27" s="124">
        <f t="shared" si="5"/>
        <v>48.69681434091985</v>
      </c>
      <c r="D27" s="124">
        <f t="shared" si="5"/>
        <v>27.505260716558837</v>
      </c>
      <c r="E27" s="136">
        <f t="shared" si="5"/>
        <v>100</v>
      </c>
    </row>
    <row r="28" spans="1:6" ht="9.75" customHeight="1" x14ac:dyDescent="0.2">
      <c r="A28" s="123" t="s">
        <v>62</v>
      </c>
      <c r="B28" s="124">
        <f t="shared" ref="B28:E28" si="6">(B14/$E14)*100</f>
        <v>33.444612722543788</v>
      </c>
      <c r="C28" s="124">
        <f t="shared" si="6"/>
        <v>49.950775658113258</v>
      </c>
      <c r="D28" s="124">
        <f t="shared" si="6"/>
        <v>16.60461161934295</v>
      </c>
      <c r="E28" s="136">
        <f t="shared" si="6"/>
        <v>100</v>
      </c>
    </row>
    <row r="29" spans="1:6" ht="9.75" customHeight="1" x14ac:dyDescent="0.2">
      <c r="A29" s="123" t="s">
        <v>58</v>
      </c>
      <c r="B29" s="124">
        <v>31.61780547</v>
      </c>
      <c r="C29" s="124">
        <v>45.650237269999998</v>
      </c>
      <c r="D29" s="124">
        <v>22.731957260000001</v>
      </c>
      <c r="E29" s="136">
        <v>100</v>
      </c>
    </row>
    <row r="30" spans="1:6" s="353" customFormat="1" ht="9.75" customHeight="1" x14ac:dyDescent="0.2">
      <c r="A30" s="123" t="s">
        <v>480</v>
      </c>
      <c r="B30" s="246">
        <v>27.278628210000001</v>
      </c>
      <c r="C30" s="246">
        <v>46.234429769999998</v>
      </c>
      <c r="D30" s="246">
        <v>26.486942020000001</v>
      </c>
      <c r="E30" s="247">
        <v>100</v>
      </c>
    </row>
    <row r="31" spans="1:6" s="243" customFormat="1" ht="9.75" customHeight="1" thickBot="1" x14ac:dyDescent="0.25">
      <c r="A31" s="123" t="s">
        <v>195</v>
      </c>
      <c r="B31" s="246">
        <v>33.229974159999998</v>
      </c>
      <c r="C31" s="246">
        <v>46.91793638</v>
      </c>
      <c r="D31" s="246">
        <v>19.852089459999998</v>
      </c>
      <c r="E31" s="247">
        <v>100</v>
      </c>
    </row>
    <row r="32" spans="1:6" ht="9" customHeight="1" x14ac:dyDescent="0.2">
      <c r="A32" s="270" t="s">
        <v>201</v>
      </c>
      <c r="B32" s="275">
        <f t="shared" ref="B32:E32" si="7">(B18/$E18)*100</f>
        <v>46.16800540862797</v>
      </c>
      <c r="C32" s="275">
        <f t="shared" si="7"/>
        <v>40.506352774649379</v>
      </c>
      <c r="D32" s="275">
        <f t="shared" si="7"/>
        <v>13.32564181672265</v>
      </c>
      <c r="E32" s="275">
        <f t="shared" si="7"/>
        <v>100</v>
      </c>
      <c r="F32" s="255"/>
    </row>
    <row r="33" spans="1:5" ht="32.25" customHeight="1" x14ac:dyDescent="0.2">
      <c r="A33" s="475" t="s">
        <v>541</v>
      </c>
      <c r="B33" s="476"/>
      <c r="C33" s="476"/>
      <c r="D33" s="476"/>
      <c r="E33" s="476"/>
    </row>
    <row r="34" spans="1:5" ht="16.5" customHeight="1" x14ac:dyDescent="0.2">
      <c r="A34" s="475" t="s">
        <v>487</v>
      </c>
      <c r="B34" s="476"/>
      <c r="C34" s="476"/>
      <c r="D34" s="476"/>
      <c r="E34" s="476"/>
    </row>
    <row r="35" spans="1:5" ht="18" customHeight="1" x14ac:dyDescent="0.15">
      <c r="A35" s="481"/>
      <c r="B35" s="481"/>
      <c r="C35" s="481"/>
      <c r="D35" s="481"/>
      <c r="E35" s="481"/>
    </row>
    <row r="36" spans="1:5" ht="13.5" customHeight="1" x14ac:dyDescent="0.2"/>
    <row r="38" spans="1:5" ht="13.5" customHeight="1" x14ac:dyDescent="0.2"/>
    <row r="39" spans="1:5" ht="36.75" customHeight="1" x14ac:dyDescent="0.2"/>
    <row r="41" spans="1:5" ht="24" customHeight="1" x14ac:dyDescent="0.2"/>
    <row r="45" spans="1:5" ht="12.75" customHeight="1" x14ac:dyDescent="0.2"/>
    <row r="47" spans="1:5" ht="13.5" customHeight="1" x14ac:dyDescent="0.2"/>
    <row r="49" ht="12.75" customHeight="1" x14ac:dyDescent="0.2"/>
    <row r="58" ht="12.75" customHeight="1" x14ac:dyDescent="0.2"/>
    <row r="60" ht="13.5" customHeight="1" x14ac:dyDescent="0.2"/>
    <row r="62" ht="12.75" customHeight="1" x14ac:dyDescent="0.2"/>
    <row r="71" ht="12.75" customHeight="1" x14ac:dyDescent="0.2"/>
    <row r="73" ht="13.5" customHeight="1" x14ac:dyDescent="0.2"/>
  </sheetData>
  <mergeCells count="9">
    <mergeCell ref="A1:E1"/>
    <mergeCell ref="A35:E35"/>
    <mergeCell ref="A2:E2"/>
    <mergeCell ref="A4:E4"/>
    <mergeCell ref="A5:E5"/>
    <mergeCell ref="A34:E34"/>
    <mergeCell ref="A33:E33"/>
    <mergeCell ref="A3:E3"/>
    <mergeCell ref="A20:B20"/>
  </mergeCells>
  <phoneticPr fontId="6" type="noConversion"/>
  <pageMargins left="1.05" right="1.05" top="0.5" bottom="0.25" header="0" footer="0"/>
  <pageSetup orientation="portrait"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F75"/>
  <sheetViews>
    <sheetView showGridLines="0" view="pageLayout" zoomScale="160" zoomScaleNormal="130" zoomScaleSheetLayoutView="100" zoomScalePageLayoutView="160" workbookViewId="0">
      <selection sqref="A1:E1"/>
    </sheetView>
  </sheetViews>
  <sheetFormatPr defaultRowHeight="8.25" x14ac:dyDescent="0.2"/>
  <cols>
    <col min="1" max="1" width="12.42578125" style="28" customWidth="1"/>
    <col min="2" max="2" width="10.5703125" style="28" customWidth="1"/>
    <col min="3" max="3" width="10.7109375" style="28" customWidth="1"/>
    <col min="4" max="5" width="10.5703125" style="28" customWidth="1"/>
    <col min="6" max="6" width="11.5703125" style="28" bestFit="1" customWidth="1"/>
    <col min="7" max="16384" width="9.140625" style="28"/>
  </cols>
  <sheetData>
    <row r="1" spans="1:5" ht="10.5" customHeight="1" x14ac:dyDescent="0.2">
      <c r="A1" s="495" t="s">
        <v>575</v>
      </c>
      <c r="B1" s="495"/>
      <c r="C1" s="495"/>
      <c r="D1" s="495"/>
      <c r="E1" s="495"/>
    </row>
    <row r="2" spans="1:5" ht="21.75" customHeight="1" x14ac:dyDescent="0.2">
      <c r="A2" s="470" t="s">
        <v>424</v>
      </c>
      <c r="B2" s="470"/>
      <c r="C2" s="470"/>
      <c r="D2" s="470"/>
      <c r="E2" s="470"/>
    </row>
    <row r="3" spans="1:5" ht="27.75" customHeight="1" x14ac:dyDescent="0.2">
      <c r="A3" s="479" t="s">
        <v>631</v>
      </c>
      <c r="B3" s="479"/>
      <c r="C3" s="479"/>
      <c r="D3" s="479"/>
      <c r="E3" s="479"/>
    </row>
    <row r="4" spans="1:5" ht="7.5" customHeight="1" x14ac:dyDescent="0.2">
      <c r="A4" s="477"/>
      <c r="B4" s="477"/>
      <c r="C4" s="477"/>
      <c r="D4" s="477"/>
      <c r="E4" s="477"/>
    </row>
    <row r="5" spans="1:5" ht="18" customHeight="1" x14ac:dyDescent="0.2">
      <c r="A5" s="486" t="s">
        <v>441</v>
      </c>
      <c r="B5" s="546"/>
      <c r="C5" s="546"/>
      <c r="D5" s="546"/>
      <c r="E5" s="546"/>
    </row>
    <row r="6" spans="1:5" ht="18.75" customHeight="1" x14ac:dyDescent="0.15">
      <c r="B6" s="182" t="s">
        <v>365</v>
      </c>
      <c r="C6" s="92" t="s">
        <v>36</v>
      </c>
      <c r="D6" s="92" t="s">
        <v>37</v>
      </c>
      <c r="E6" s="92" t="s">
        <v>1</v>
      </c>
    </row>
    <row r="7" spans="1:5" ht="9" customHeight="1" x14ac:dyDescent="0.2">
      <c r="A7" s="48" t="s">
        <v>525</v>
      </c>
      <c r="B7" s="119">
        <v>62445802</v>
      </c>
      <c r="C7" s="119">
        <v>5557035</v>
      </c>
      <c r="D7" s="119">
        <v>2978969</v>
      </c>
      <c r="E7" s="119">
        <v>70981806</v>
      </c>
    </row>
    <row r="8" spans="1:5" ht="9" customHeight="1" x14ac:dyDescent="0.2">
      <c r="A8" s="48" t="s">
        <v>252</v>
      </c>
      <c r="B8" s="119">
        <v>2154332</v>
      </c>
      <c r="C8" s="119">
        <v>110318</v>
      </c>
      <c r="D8" s="119">
        <v>255161</v>
      </c>
      <c r="E8" s="119">
        <v>2519811</v>
      </c>
    </row>
    <row r="9" spans="1:5" ht="9.75" customHeight="1" x14ac:dyDescent="0.2">
      <c r="A9" s="123" t="s">
        <v>59</v>
      </c>
      <c r="B9" s="121">
        <v>573982</v>
      </c>
      <c r="C9" s="121">
        <v>31510</v>
      </c>
      <c r="D9" s="121">
        <v>85308</v>
      </c>
      <c r="E9" s="121">
        <v>690800</v>
      </c>
    </row>
    <row r="10" spans="1:5" ht="8.25" customHeight="1" x14ac:dyDescent="0.2">
      <c r="A10" s="123" t="s">
        <v>63</v>
      </c>
      <c r="B10" s="121">
        <v>598807</v>
      </c>
      <c r="C10" s="121">
        <v>30372</v>
      </c>
      <c r="D10" s="121">
        <v>62560</v>
      </c>
      <c r="E10" s="121">
        <v>691739</v>
      </c>
    </row>
    <row r="11" spans="1:5" s="353" customFormat="1" ht="8.25" customHeight="1" x14ac:dyDescent="0.2">
      <c r="A11" s="123" t="s">
        <v>481</v>
      </c>
      <c r="B11" s="121">
        <v>283206</v>
      </c>
      <c r="C11" s="121">
        <v>7314</v>
      </c>
      <c r="D11" s="121">
        <v>15497</v>
      </c>
      <c r="E11" s="121">
        <v>306017</v>
      </c>
    </row>
    <row r="12" spans="1:5" ht="9" customHeight="1" x14ac:dyDescent="0.2">
      <c r="A12" s="123" t="s">
        <v>61</v>
      </c>
      <c r="B12" s="121">
        <v>166879</v>
      </c>
      <c r="C12" s="121">
        <v>15928</v>
      </c>
      <c r="D12" s="121">
        <v>28018</v>
      </c>
      <c r="E12" s="121">
        <v>210825</v>
      </c>
    </row>
    <row r="13" spans="1:5" ht="9" customHeight="1" x14ac:dyDescent="0.2">
      <c r="A13" s="123" t="s">
        <v>60</v>
      </c>
      <c r="B13" s="121">
        <v>140478</v>
      </c>
      <c r="C13" s="121">
        <v>11146</v>
      </c>
      <c r="D13" s="121">
        <v>28163</v>
      </c>
      <c r="E13" s="121">
        <v>179787</v>
      </c>
    </row>
    <row r="14" spans="1:5" ht="9" customHeight="1" x14ac:dyDescent="0.2">
      <c r="A14" s="123" t="s">
        <v>62</v>
      </c>
      <c r="B14" s="121">
        <v>124848</v>
      </c>
      <c r="C14" s="121">
        <v>5913</v>
      </c>
      <c r="D14" s="121">
        <v>12287</v>
      </c>
      <c r="E14" s="121">
        <v>143048</v>
      </c>
    </row>
    <row r="15" spans="1:5" ht="9" customHeight="1" x14ac:dyDescent="0.2">
      <c r="A15" s="123" t="s">
        <v>58</v>
      </c>
      <c r="B15" s="121">
        <v>114778</v>
      </c>
      <c r="C15" s="121">
        <v>1534</v>
      </c>
      <c r="D15" s="121">
        <v>7381</v>
      </c>
      <c r="E15" s="121">
        <v>123693</v>
      </c>
    </row>
    <row r="16" spans="1:5" s="353" customFormat="1" ht="9" customHeight="1" x14ac:dyDescent="0.2">
      <c r="A16" s="166" t="s">
        <v>480</v>
      </c>
      <c r="B16" s="169">
        <v>136779</v>
      </c>
      <c r="C16" s="169">
        <v>4461</v>
      </c>
      <c r="D16" s="169">
        <v>13144</v>
      </c>
      <c r="E16" s="169">
        <v>154384</v>
      </c>
    </row>
    <row r="17" spans="1:6" s="243" customFormat="1" ht="9" customHeight="1" thickBot="1" x14ac:dyDescent="0.25">
      <c r="A17" s="166" t="s">
        <v>195</v>
      </c>
      <c r="B17" s="169">
        <v>14575</v>
      </c>
      <c r="C17" s="169">
        <v>2140</v>
      </c>
      <c r="D17" s="169">
        <v>2803</v>
      </c>
      <c r="E17" s="169">
        <v>19518</v>
      </c>
    </row>
    <row r="18" spans="1:6" ht="9" customHeight="1" x14ac:dyDescent="0.2">
      <c r="A18" s="270" t="s">
        <v>1</v>
      </c>
      <c r="B18" s="272">
        <v>64600134</v>
      </c>
      <c r="C18" s="272">
        <v>5667353</v>
      </c>
      <c r="D18" s="272">
        <v>3234130</v>
      </c>
      <c r="E18" s="272">
        <v>73501617</v>
      </c>
    </row>
    <row r="19" spans="1:6" ht="9" customHeight="1" x14ac:dyDescent="0.2">
      <c r="A19" s="166"/>
      <c r="B19" s="169"/>
      <c r="C19" s="169"/>
      <c r="D19" s="169"/>
      <c r="E19" s="169"/>
    </row>
    <row r="20" spans="1:6" ht="9" customHeight="1" x14ac:dyDescent="0.2">
      <c r="A20" s="501" t="s">
        <v>327</v>
      </c>
      <c r="B20" s="501"/>
      <c r="C20" s="32"/>
      <c r="D20" s="32"/>
      <c r="E20" s="32"/>
    </row>
    <row r="21" spans="1:6" ht="9" customHeight="1" x14ac:dyDescent="0.2">
      <c r="A21" s="48" t="s">
        <v>525</v>
      </c>
      <c r="B21" s="168">
        <f>(B7/$E7)*100</f>
        <v>87.974377546832216</v>
      </c>
      <c r="C21" s="168">
        <f t="shared" ref="C21:E21" si="0">(C7/$E7)*100</f>
        <v>7.8288160208265207</v>
      </c>
      <c r="D21" s="168">
        <f t="shared" si="0"/>
        <v>4.1968064323412682</v>
      </c>
      <c r="E21" s="168">
        <f t="shared" si="0"/>
        <v>100</v>
      </c>
    </row>
    <row r="22" spans="1:6" ht="9" customHeight="1" x14ac:dyDescent="0.2">
      <c r="A22" s="102" t="s">
        <v>252</v>
      </c>
      <c r="B22" s="134">
        <f t="shared" ref="B22:E22" si="1">(B8/$E8)*100</f>
        <v>85.495777262659772</v>
      </c>
      <c r="C22" s="134">
        <f t="shared" si="1"/>
        <v>4.3780267647057656</v>
      </c>
      <c r="D22" s="134">
        <f t="shared" si="1"/>
        <v>10.126195972634456</v>
      </c>
      <c r="E22" s="137">
        <f t="shared" si="1"/>
        <v>100</v>
      </c>
    </row>
    <row r="23" spans="1:6" ht="9.75" customHeight="1" x14ac:dyDescent="0.2">
      <c r="A23" s="123" t="s">
        <v>59</v>
      </c>
      <c r="B23" s="124">
        <f t="shared" ref="B23:E23" si="2">(B9/$E9)*100</f>
        <v>83.089461493920098</v>
      </c>
      <c r="C23" s="124">
        <f t="shared" si="2"/>
        <v>4.5613781123335269</v>
      </c>
      <c r="D23" s="124">
        <f t="shared" si="2"/>
        <v>12.349160393746381</v>
      </c>
      <c r="E23" s="138">
        <f t="shared" si="2"/>
        <v>100</v>
      </c>
    </row>
    <row r="24" spans="1:6" ht="9" customHeight="1" x14ac:dyDescent="0.2">
      <c r="A24" s="123" t="s">
        <v>63</v>
      </c>
      <c r="B24" s="124">
        <f t="shared" ref="B24:E24" si="3">(B10/$E10)*100</f>
        <v>86.565453155019455</v>
      </c>
      <c r="C24" s="124">
        <f t="shared" si="3"/>
        <v>4.3906733609063533</v>
      </c>
      <c r="D24" s="124">
        <f t="shared" si="3"/>
        <v>9.0438734840741954</v>
      </c>
      <c r="E24" s="138">
        <f t="shared" si="3"/>
        <v>100</v>
      </c>
    </row>
    <row r="25" spans="1:6" s="353" customFormat="1" ht="9" customHeight="1" x14ac:dyDescent="0.2">
      <c r="A25" s="123" t="s">
        <v>481</v>
      </c>
      <c r="B25" s="124">
        <v>92.545838959999998</v>
      </c>
      <c r="C25" s="124">
        <v>2.3900632970000002</v>
      </c>
      <c r="D25" s="124">
        <v>5.0640977459999998</v>
      </c>
      <c r="E25" s="138">
        <v>100</v>
      </c>
    </row>
    <row r="26" spans="1:6" ht="9.75" customHeight="1" x14ac:dyDescent="0.2">
      <c r="A26" s="123" t="s">
        <v>61</v>
      </c>
      <c r="B26" s="124">
        <f t="shared" ref="B26:E26" si="4">(B12/$E12)*100</f>
        <v>79.155223526621612</v>
      </c>
      <c r="C26" s="124">
        <f t="shared" si="4"/>
        <v>7.5550812285070563</v>
      </c>
      <c r="D26" s="124">
        <f t="shared" si="4"/>
        <v>13.289695244871339</v>
      </c>
      <c r="E26" s="138">
        <f t="shared" si="4"/>
        <v>100</v>
      </c>
    </row>
    <row r="27" spans="1:6" ht="9.75" customHeight="1" x14ac:dyDescent="0.2">
      <c r="A27" s="123" t="s">
        <v>60</v>
      </c>
      <c r="B27" s="124">
        <f t="shared" ref="B27:E27" si="5">(B13/$E13)*100</f>
        <v>78.135794022927129</v>
      </c>
      <c r="C27" s="124">
        <f t="shared" si="5"/>
        <v>6.199558366288997</v>
      </c>
      <c r="D27" s="124">
        <f t="shared" si="5"/>
        <v>15.664647610783872</v>
      </c>
      <c r="E27" s="138">
        <f t="shared" si="5"/>
        <v>100</v>
      </c>
    </row>
    <row r="28" spans="1:6" ht="9" customHeight="1" x14ac:dyDescent="0.2">
      <c r="A28" s="123" t="s">
        <v>62</v>
      </c>
      <c r="B28" s="124">
        <f t="shared" ref="B28:E28" si="6">(B14/$E14)*100</f>
        <v>87.276997930764495</v>
      </c>
      <c r="C28" s="124">
        <f t="shared" si="6"/>
        <v>4.1335775404060175</v>
      </c>
      <c r="D28" s="124">
        <f t="shared" si="6"/>
        <v>8.5894245288294844</v>
      </c>
      <c r="E28" s="138">
        <f t="shared" si="6"/>
        <v>100</v>
      </c>
    </row>
    <row r="29" spans="1:6" ht="9" customHeight="1" x14ac:dyDescent="0.2">
      <c r="A29" s="123" t="s">
        <v>58</v>
      </c>
      <c r="B29" s="124">
        <f t="shared" ref="B29:E29" si="7">(B15/$E15)*100</f>
        <v>92.792639842189942</v>
      </c>
      <c r="C29" s="124">
        <f t="shared" si="7"/>
        <v>1.240167188118972</v>
      </c>
      <c r="D29" s="124">
        <f t="shared" si="7"/>
        <v>5.9671929696910899</v>
      </c>
      <c r="E29" s="138">
        <f t="shared" si="7"/>
        <v>100</v>
      </c>
    </row>
    <row r="30" spans="1:6" s="353" customFormat="1" ht="9" customHeight="1" x14ac:dyDescent="0.2">
      <c r="A30" s="123" t="s">
        <v>480</v>
      </c>
      <c r="B30" s="246">
        <v>88.596616229999995</v>
      </c>
      <c r="C30" s="246">
        <v>2.88954814</v>
      </c>
      <c r="D30" s="246">
        <v>8.5138356309999992</v>
      </c>
      <c r="E30" s="225">
        <v>100</v>
      </c>
    </row>
    <row r="31" spans="1:6" s="243" customFormat="1" ht="9" customHeight="1" thickBot="1" x14ac:dyDescent="0.25">
      <c r="A31" s="123" t="s">
        <v>195</v>
      </c>
      <c r="B31" s="246">
        <v>74.674659289999994</v>
      </c>
      <c r="C31" s="246">
        <v>10.964238140000001</v>
      </c>
      <c r="D31" s="246">
        <v>14.36110257</v>
      </c>
      <c r="E31" s="225">
        <v>100</v>
      </c>
    </row>
    <row r="32" spans="1:6" ht="9.75" customHeight="1" x14ac:dyDescent="0.2">
      <c r="A32" s="270" t="s">
        <v>201</v>
      </c>
      <c r="B32" s="275">
        <f t="shared" ref="B32:E32" si="8">(B18/$E18)*100</f>
        <v>87.889405208595619</v>
      </c>
      <c r="C32" s="275">
        <f t="shared" si="8"/>
        <v>7.7105147224176038</v>
      </c>
      <c r="D32" s="275">
        <f t="shared" si="8"/>
        <v>4.4000800689867816</v>
      </c>
      <c r="E32" s="275">
        <f t="shared" si="8"/>
        <v>100</v>
      </c>
      <c r="F32" s="255"/>
    </row>
    <row r="33" spans="1:6" ht="21" customHeight="1" x14ac:dyDescent="0.2">
      <c r="A33" s="507" t="s">
        <v>312</v>
      </c>
      <c r="B33" s="505"/>
      <c r="C33" s="505"/>
      <c r="D33" s="505"/>
      <c r="E33" s="505"/>
      <c r="F33" s="255"/>
    </row>
    <row r="34" spans="1:6" ht="21" customHeight="1" x14ac:dyDescent="0.2">
      <c r="A34" s="475" t="s">
        <v>487</v>
      </c>
      <c r="B34" s="476"/>
      <c r="C34" s="476"/>
      <c r="D34" s="476"/>
      <c r="E34" s="476"/>
    </row>
    <row r="35" spans="1:6" ht="18" customHeight="1" x14ac:dyDescent="0.15">
      <c r="A35" s="499"/>
      <c r="B35" s="499"/>
      <c r="C35" s="499"/>
      <c r="D35" s="499"/>
      <c r="E35" s="499"/>
    </row>
    <row r="37" spans="1:6" ht="12.75" customHeight="1" x14ac:dyDescent="0.2">
      <c r="B37" s="32"/>
      <c r="C37" s="32"/>
      <c r="D37" s="32"/>
      <c r="E37" s="32"/>
    </row>
    <row r="38" spans="1:6" x14ac:dyDescent="0.2">
      <c r="B38" s="32"/>
      <c r="C38" s="32"/>
      <c r="D38" s="32"/>
      <c r="E38" s="32"/>
    </row>
    <row r="39" spans="1:6" ht="13.5" customHeight="1" x14ac:dyDescent="0.2"/>
    <row r="42" spans="1:6" ht="24" customHeight="1" x14ac:dyDescent="0.2"/>
    <row r="45" spans="1:6" ht="12.75" customHeight="1" x14ac:dyDescent="0.2"/>
    <row r="47" spans="1:6" ht="13.5" customHeight="1" x14ac:dyDescent="0.2"/>
    <row r="49" ht="12.75" customHeight="1" x14ac:dyDescent="0.2"/>
    <row r="53" ht="24" customHeight="1" x14ac:dyDescent="0.2"/>
    <row r="59" ht="12.75" customHeight="1" x14ac:dyDescent="0.2"/>
    <row r="61" ht="13.5" customHeight="1" x14ac:dyDescent="0.2"/>
    <row r="64" ht="24" customHeight="1" x14ac:dyDescent="0.2"/>
    <row r="67" ht="12.75" customHeight="1" x14ac:dyDescent="0.2"/>
    <row r="69" ht="13.5" customHeight="1" x14ac:dyDescent="0.2"/>
    <row r="71" ht="12.75" customHeight="1" x14ac:dyDescent="0.2"/>
    <row r="75" ht="24" customHeight="1" x14ac:dyDescent="0.2"/>
  </sheetData>
  <mergeCells count="9">
    <mergeCell ref="A1:E1"/>
    <mergeCell ref="A35:E35"/>
    <mergeCell ref="A20:B20"/>
    <mergeCell ref="A2:E2"/>
    <mergeCell ref="A4:E4"/>
    <mergeCell ref="A5:E5"/>
    <mergeCell ref="A34:E34"/>
    <mergeCell ref="A33:E33"/>
    <mergeCell ref="A3:E3"/>
  </mergeCells>
  <phoneticPr fontId="6" type="noConversion"/>
  <pageMargins left="1.05" right="1.05" top="0.5" bottom="0.25" header="0" footer="0"/>
  <pageSetup orientation="portrait"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view="pageLayout" zoomScale="160" zoomScaleNormal="100" zoomScalePageLayoutView="160" workbookViewId="0">
      <selection sqref="A1:D1"/>
    </sheetView>
  </sheetViews>
  <sheetFormatPr defaultRowHeight="12.75" x14ac:dyDescent="0.2"/>
  <cols>
    <col min="1" max="1" width="11.28515625" style="326" customWidth="1"/>
    <col min="2" max="2" width="9.85546875" style="326" customWidth="1"/>
    <col min="3" max="3" width="10.7109375" style="326" customWidth="1"/>
    <col min="4" max="4" width="9.5703125" style="326" customWidth="1"/>
    <col min="5" max="5" width="13.42578125" style="326" bestFit="1" customWidth="1"/>
    <col min="6" max="16384" width="9.140625" style="326"/>
  </cols>
  <sheetData>
    <row r="1" spans="1:8" ht="10.5" customHeight="1" x14ac:dyDescent="0.2">
      <c r="A1" s="495" t="s">
        <v>602</v>
      </c>
      <c r="B1" s="495"/>
      <c r="C1" s="495"/>
      <c r="D1" s="495"/>
    </row>
    <row r="2" spans="1:8" ht="21.75" customHeight="1" x14ac:dyDescent="0.2">
      <c r="A2" s="483" t="s">
        <v>579</v>
      </c>
      <c r="B2" s="483"/>
      <c r="C2" s="483"/>
      <c r="D2" s="483"/>
    </row>
    <row r="3" spans="1:8" ht="23.25" customHeight="1" x14ac:dyDescent="0.2">
      <c r="A3" s="482" t="s">
        <v>635</v>
      </c>
      <c r="B3" s="482"/>
      <c r="C3" s="482"/>
      <c r="D3" s="482"/>
      <c r="E3" s="433"/>
    </row>
    <row r="4" spans="1:8" ht="7.5" customHeight="1" x14ac:dyDescent="0.2">
      <c r="A4" s="477"/>
      <c r="B4" s="477"/>
      <c r="C4" s="477"/>
      <c r="D4" s="477"/>
      <c r="E4" s="433"/>
    </row>
    <row r="5" spans="1:8" ht="18" customHeight="1" x14ac:dyDescent="0.2">
      <c r="A5" s="468" t="s">
        <v>423</v>
      </c>
      <c r="B5" s="469"/>
      <c r="C5" s="469"/>
      <c r="D5" s="469"/>
      <c r="E5" s="433"/>
      <c r="F5" s="433"/>
    </row>
    <row r="6" spans="1:8" ht="18.75" customHeight="1" x14ac:dyDescent="0.2">
      <c r="A6" s="2"/>
      <c r="B6" s="422" t="s">
        <v>65</v>
      </c>
      <c r="C6" s="422" t="s">
        <v>64</v>
      </c>
      <c r="D6" s="422" t="s">
        <v>67</v>
      </c>
      <c r="E6" s="433"/>
      <c r="F6" s="547"/>
      <c r="G6" s="547"/>
    </row>
    <row r="7" spans="1:8" ht="9.1999999999999993" customHeight="1" x14ac:dyDescent="0.2">
      <c r="A7" s="26" t="s">
        <v>515</v>
      </c>
      <c r="B7" s="68">
        <v>8951865</v>
      </c>
      <c r="C7" s="68">
        <v>55943073</v>
      </c>
      <c r="D7" s="29">
        <v>16.001739799999999</v>
      </c>
      <c r="E7" s="445"/>
      <c r="F7" s="547"/>
      <c r="G7" s="547"/>
      <c r="H7" s="434"/>
    </row>
    <row r="8" spans="1:8" ht="9.1999999999999993" customHeight="1" x14ac:dyDescent="0.2">
      <c r="A8" s="26" t="s">
        <v>517</v>
      </c>
      <c r="B8" s="68">
        <v>4616459</v>
      </c>
      <c r="C8" s="68">
        <v>67547890</v>
      </c>
      <c r="D8" s="29">
        <v>6.8343496699999999</v>
      </c>
      <c r="E8" s="445"/>
      <c r="F8" s="547"/>
      <c r="G8" s="547"/>
      <c r="H8" s="434"/>
    </row>
    <row r="9" spans="1:8" ht="9.1999999999999993" customHeight="1" x14ac:dyDescent="0.2">
      <c r="A9" s="26" t="s">
        <v>513</v>
      </c>
      <c r="B9" s="68">
        <v>13305757</v>
      </c>
      <c r="C9" s="68">
        <v>118383453</v>
      </c>
      <c r="D9" s="29">
        <v>11.2395412</v>
      </c>
      <c r="E9" s="445"/>
      <c r="F9" s="547"/>
      <c r="G9" s="547"/>
      <c r="H9" s="434"/>
    </row>
    <row r="10" spans="1:8" ht="9.1999999999999993" customHeight="1" thickBot="1" x14ac:dyDescent="0.25">
      <c r="A10" s="26" t="s">
        <v>511</v>
      </c>
      <c r="B10" s="68">
        <v>14466751</v>
      </c>
      <c r="C10" s="68">
        <v>74254423</v>
      </c>
      <c r="D10" s="29">
        <v>19.4826792</v>
      </c>
      <c r="E10" s="445"/>
      <c r="F10" s="547"/>
      <c r="G10" s="547"/>
      <c r="H10" s="434"/>
    </row>
    <row r="11" spans="1:8" ht="9.1999999999999993" customHeight="1" x14ac:dyDescent="0.2">
      <c r="A11" s="73" t="s">
        <v>1</v>
      </c>
      <c r="B11" s="89">
        <v>41340832</v>
      </c>
      <c r="C11" s="89">
        <v>316128839</v>
      </c>
      <c r="D11" s="78">
        <v>13.077209999999999</v>
      </c>
      <c r="E11" s="435"/>
      <c r="F11" s="436"/>
    </row>
    <row r="12" spans="1:8" ht="18.75" customHeight="1" x14ac:dyDescent="0.2">
      <c r="A12" s="548" t="s">
        <v>576</v>
      </c>
      <c r="B12" s="548"/>
      <c r="C12" s="548"/>
      <c r="D12" s="548"/>
      <c r="E12" s="445"/>
      <c r="F12" s="433"/>
    </row>
    <row r="13" spans="1:8" ht="19.5" customHeight="1" x14ac:dyDescent="0.2">
      <c r="A13" s="549" t="s">
        <v>487</v>
      </c>
      <c r="B13" s="550"/>
      <c r="C13" s="550"/>
      <c r="D13" s="550"/>
      <c r="E13" s="445"/>
      <c r="F13" s="433"/>
    </row>
    <row r="14" spans="1:8" ht="17.25" customHeight="1" x14ac:dyDescent="0.2">
      <c r="A14" s="473"/>
      <c r="B14" s="473"/>
      <c r="C14" s="473"/>
      <c r="D14" s="473"/>
      <c r="E14" s="445"/>
      <c r="F14" s="433"/>
    </row>
    <row r="15" spans="1:8" ht="9.1999999999999993" customHeight="1" x14ac:dyDescent="0.2">
      <c r="E15" s="445"/>
      <c r="F15" s="433"/>
    </row>
    <row r="16" spans="1:8" ht="9.1999999999999993" customHeight="1" x14ac:dyDescent="0.2">
      <c r="F16" s="433"/>
    </row>
    <row r="17" spans="6:6" ht="9.1999999999999993" customHeight="1" x14ac:dyDescent="0.2">
      <c r="F17" s="433"/>
    </row>
    <row r="18" spans="6:6" ht="9.1999999999999993" customHeight="1" x14ac:dyDescent="0.2">
      <c r="F18" s="433"/>
    </row>
    <row r="19" spans="6:6" ht="9.1999999999999993" customHeight="1" x14ac:dyDescent="0.2">
      <c r="F19" s="433"/>
    </row>
    <row r="20" spans="6:6" ht="9.1999999999999993" customHeight="1" x14ac:dyDescent="0.2">
      <c r="F20" s="433"/>
    </row>
    <row r="21" spans="6:6" ht="9.1999999999999993" customHeight="1" x14ac:dyDescent="0.2"/>
    <row r="22" spans="6:6" ht="9.1999999999999993" customHeight="1" x14ac:dyDescent="0.2"/>
  </sheetData>
  <mergeCells count="9">
    <mergeCell ref="F6:G10"/>
    <mergeCell ref="A12:D12"/>
    <mergeCell ref="A13:D13"/>
    <mergeCell ref="A14:D14"/>
    <mergeCell ref="A1:D1"/>
    <mergeCell ref="A2:D2"/>
    <mergeCell ref="A3:D3"/>
    <mergeCell ref="A4:D4"/>
    <mergeCell ref="A5:D5"/>
  </mergeCells>
  <pageMargins left="1.05" right="1.05" top="0.5" bottom="0.25" header="0" footer="0"/>
  <pageSetup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F66"/>
  <sheetViews>
    <sheetView showGridLines="0" view="pageLayout" zoomScale="160" zoomScaleNormal="115" zoomScaleSheetLayoutView="100" zoomScalePageLayoutView="160" workbookViewId="0">
      <selection sqref="A1:E1"/>
    </sheetView>
  </sheetViews>
  <sheetFormatPr defaultRowHeight="8.25" x14ac:dyDescent="0.15"/>
  <cols>
    <col min="1" max="1" width="10.42578125" style="2" customWidth="1"/>
    <col min="2" max="2" width="10.28515625" style="2" customWidth="1"/>
    <col min="3" max="3" width="10" style="2" customWidth="1"/>
    <col min="4" max="4" width="10.28515625" style="2" customWidth="1"/>
    <col min="5" max="5" width="8.140625" style="2" customWidth="1"/>
    <col min="6" max="6" width="9.140625" style="2"/>
    <col min="7" max="8" width="12" style="2" customWidth="1"/>
    <col min="9" max="16384" width="9.140625" style="2"/>
  </cols>
  <sheetData>
    <row r="1" spans="1:6" ht="10.5" customHeight="1" x14ac:dyDescent="0.15">
      <c r="A1" s="495" t="s">
        <v>603</v>
      </c>
      <c r="B1" s="495"/>
      <c r="C1" s="495"/>
      <c r="D1" s="495"/>
      <c r="E1" s="495"/>
    </row>
    <row r="2" spans="1:6" ht="21.75" customHeight="1" x14ac:dyDescent="0.15">
      <c r="A2" s="483" t="s">
        <v>432</v>
      </c>
      <c r="B2" s="483"/>
      <c r="C2" s="483"/>
      <c r="D2" s="483"/>
      <c r="E2" s="483"/>
    </row>
    <row r="3" spans="1:6" ht="17.25" customHeight="1" x14ac:dyDescent="0.15">
      <c r="A3" s="482" t="s">
        <v>529</v>
      </c>
      <c r="B3" s="482"/>
      <c r="C3" s="482"/>
      <c r="D3" s="482"/>
      <c r="E3" s="482"/>
    </row>
    <row r="4" spans="1:6" ht="7.5" customHeight="1" x14ac:dyDescent="0.15">
      <c r="A4" s="477"/>
      <c r="B4" s="477"/>
      <c r="C4" s="477"/>
      <c r="D4" s="477"/>
      <c r="E4" s="477"/>
      <c r="F4" s="24"/>
    </row>
    <row r="5" spans="1:6" ht="18.75" customHeight="1" x14ac:dyDescent="0.15">
      <c r="A5" s="487" t="s">
        <v>433</v>
      </c>
      <c r="B5" s="487"/>
      <c r="C5" s="487"/>
      <c r="D5" s="487"/>
      <c r="E5" s="487"/>
      <c r="F5" s="66"/>
    </row>
    <row r="6" spans="1:6" ht="17.25" customHeight="1" x14ac:dyDescent="0.15">
      <c r="A6" s="468" t="s">
        <v>431</v>
      </c>
      <c r="B6" s="468"/>
      <c r="C6" s="468"/>
      <c r="D6" s="468"/>
      <c r="E6" s="468"/>
    </row>
    <row r="7" spans="1:6" ht="18.75" customHeight="1" x14ac:dyDescent="0.15">
      <c r="B7" s="367" t="s">
        <v>65</v>
      </c>
      <c r="C7" s="367" t="s">
        <v>530</v>
      </c>
      <c r="D7" s="367" t="s">
        <v>64</v>
      </c>
      <c r="E7" s="367" t="s">
        <v>67</v>
      </c>
    </row>
    <row r="8" spans="1:6" ht="9.1999999999999993" customHeight="1" x14ac:dyDescent="0.15">
      <c r="A8" s="26" t="s">
        <v>257</v>
      </c>
      <c r="B8" s="68">
        <v>10321101</v>
      </c>
      <c r="C8" s="393">
        <v>28011420</v>
      </c>
      <c r="D8" s="68">
        <v>38332521</v>
      </c>
      <c r="E8" s="29">
        <f t="shared" ref="E8:E17" si="0">(B8/D8)*100</f>
        <v>26.925181884071751</v>
      </c>
      <c r="F8" s="22"/>
    </row>
    <row r="9" spans="1:6" ht="9.1999999999999993" customHeight="1" x14ac:dyDescent="0.15">
      <c r="A9" s="26" t="s">
        <v>280</v>
      </c>
      <c r="B9" s="68">
        <v>4393444</v>
      </c>
      <c r="C9" s="393">
        <v>15257683</v>
      </c>
      <c r="D9" s="68">
        <v>19651127</v>
      </c>
      <c r="E9" s="29">
        <f t="shared" si="0"/>
        <v>22.357211370116332</v>
      </c>
      <c r="F9" s="22"/>
    </row>
    <row r="10" spans="1:6" ht="9.1999999999999993" customHeight="1" x14ac:dyDescent="0.15">
      <c r="A10" s="26" t="s">
        <v>287</v>
      </c>
      <c r="B10" s="68">
        <v>4357739</v>
      </c>
      <c r="C10" s="393">
        <v>22090454</v>
      </c>
      <c r="D10" s="68">
        <v>26448193</v>
      </c>
      <c r="E10" s="29">
        <f t="shared" si="0"/>
        <v>16.476509378164323</v>
      </c>
      <c r="F10" s="22"/>
    </row>
    <row r="11" spans="1:6" ht="9.1999999999999993" customHeight="1" x14ac:dyDescent="0.15">
      <c r="A11" s="26" t="s">
        <v>262</v>
      </c>
      <c r="B11" s="68">
        <v>3798192</v>
      </c>
      <c r="C11" s="393">
        <v>15754668</v>
      </c>
      <c r="D11" s="68">
        <v>19552860</v>
      </c>
      <c r="E11" s="29">
        <f t="shared" si="0"/>
        <v>19.425250321436351</v>
      </c>
      <c r="F11" s="22"/>
    </row>
    <row r="12" spans="1:6" ht="9.1999999999999993" customHeight="1" x14ac:dyDescent="0.15">
      <c r="A12" s="26" t="s">
        <v>278</v>
      </c>
      <c r="B12" s="68">
        <v>1914523</v>
      </c>
      <c r="C12" s="393">
        <v>6984816</v>
      </c>
      <c r="D12" s="68">
        <v>8899339</v>
      </c>
      <c r="E12" s="29">
        <f t="shared" si="0"/>
        <v>21.513092152125008</v>
      </c>
      <c r="F12" s="22"/>
    </row>
    <row r="13" spans="1:6" ht="9.1999999999999993" customHeight="1" x14ac:dyDescent="0.15">
      <c r="A13" s="26" t="s">
        <v>266</v>
      </c>
      <c r="B13" s="68">
        <v>1802654</v>
      </c>
      <c r="C13" s="393">
        <v>11079481</v>
      </c>
      <c r="D13" s="68">
        <v>12882135</v>
      </c>
      <c r="E13" s="29">
        <f t="shared" si="0"/>
        <v>13.993441304566362</v>
      </c>
      <c r="F13" s="22"/>
    </row>
    <row r="14" spans="1:6" ht="9.1999999999999993" customHeight="1" x14ac:dyDescent="0.15">
      <c r="A14" s="26" t="s">
        <v>272</v>
      </c>
      <c r="B14" s="68">
        <v>1052288</v>
      </c>
      <c r="C14" s="393">
        <v>5640536</v>
      </c>
      <c r="D14" s="68">
        <v>6692824</v>
      </c>
      <c r="E14" s="29">
        <f t="shared" si="0"/>
        <v>15.722630686239473</v>
      </c>
      <c r="F14" s="22"/>
    </row>
    <row r="15" spans="1:6" ht="9.1999999999999993" customHeight="1" x14ac:dyDescent="0.15">
      <c r="A15" s="26" t="s">
        <v>263</v>
      </c>
      <c r="B15" s="68">
        <v>973667</v>
      </c>
      <c r="C15" s="393">
        <v>9018500</v>
      </c>
      <c r="D15" s="68">
        <v>9992167</v>
      </c>
      <c r="E15" s="29">
        <f t="shared" si="0"/>
        <v>9.7443027123145569</v>
      </c>
      <c r="F15" s="22"/>
    </row>
    <row r="16" spans="1:6" ht="9.1999999999999993" customHeight="1" x14ac:dyDescent="0.15">
      <c r="A16" s="26" t="s">
        <v>396</v>
      </c>
      <c r="B16" s="68">
        <v>950412</v>
      </c>
      <c r="C16" s="393">
        <v>7309993</v>
      </c>
      <c r="D16" s="68">
        <v>8260405</v>
      </c>
      <c r="E16" s="29">
        <f t="shared" si="0"/>
        <v>11.50563440896663</v>
      </c>
      <c r="F16" s="22"/>
    </row>
    <row r="17" spans="1:6" ht="9.1999999999999993" customHeight="1" x14ac:dyDescent="0.15">
      <c r="A17" s="26" t="s">
        <v>288</v>
      </c>
      <c r="B17" s="68">
        <v>944485</v>
      </c>
      <c r="C17" s="393">
        <v>6026921</v>
      </c>
      <c r="D17" s="68">
        <v>6971406</v>
      </c>
      <c r="E17" s="29">
        <f t="shared" si="0"/>
        <v>13.547984438146338</v>
      </c>
      <c r="F17" s="22"/>
    </row>
    <row r="18" spans="1:6" ht="9.1999999999999993" customHeight="1" x14ac:dyDescent="0.15">
      <c r="A18" s="26"/>
      <c r="B18" s="68"/>
      <c r="C18" s="393"/>
      <c r="D18" s="68"/>
      <c r="E18" s="29"/>
      <c r="F18" s="22"/>
    </row>
    <row r="19" spans="1:6" ht="9.1999999999999993" customHeight="1" x14ac:dyDescent="0.15">
      <c r="A19" s="26" t="s">
        <v>380</v>
      </c>
      <c r="B19" s="68">
        <v>885035</v>
      </c>
      <c r="C19" s="393">
        <v>5741589</v>
      </c>
      <c r="D19" s="68">
        <v>6626624</v>
      </c>
      <c r="E19" s="29">
        <f t="shared" ref="E19:E28" si="1">(B19/D19)*100</f>
        <v>13.355744946446336</v>
      </c>
      <c r="F19" s="22"/>
    </row>
    <row r="20" spans="1:6" ht="9.1999999999999993" customHeight="1" x14ac:dyDescent="0.15">
      <c r="A20" s="26" t="s">
        <v>271</v>
      </c>
      <c r="B20" s="68">
        <v>836022</v>
      </c>
      <c r="C20" s="393">
        <v>5092792</v>
      </c>
      <c r="D20" s="68">
        <v>5928814</v>
      </c>
      <c r="E20" s="29">
        <f t="shared" si="1"/>
        <v>14.100998951898305</v>
      </c>
      <c r="F20" s="22"/>
    </row>
    <row r="21" spans="1:6" ht="9.1999999999999993" customHeight="1" x14ac:dyDescent="0.15">
      <c r="A21" s="26" t="s">
        <v>284</v>
      </c>
      <c r="B21" s="68">
        <v>811517</v>
      </c>
      <c r="C21" s="393">
        <v>11962284</v>
      </c>
      <c r="D21" s="68">
        <v>12773801</v>
      </c>
      <c r="E21" s="29">
        <f t="shared" si="1"/>
        <v>6.3529798217460884</v>
      </c>
      <c r="F21" s="22"/>
    </row>
    <row r="22" spans="1:6" ht="9.1999999999999993" customHeight="1" x14ac:dyDescent="0.15">
      <c r="A22" s="26" t="s">
        <v>281</v>
      </c>
      <c r="B22" s="68">
        <v>748244</v>
      </c>
      <c r="C22" s="393">
        <v>9099816</v>
      </c>
      <c r="D22" s="68">
        <v>9848060</v>
      </c>
      <c r="E22" s="29">
        <f t="shared" si="1"/>
        <v>7.5978822224884901</v>
      </c>
      <c r="F22" s="22"/>
    </row>
    <row r="23" spans="1:6" ht="9.1999999999999993" customHeight="1" x14ac:dyDescent="0.15">
      <c r="A23" s="26" t="s">
        <v>273</v>
      </c>
      <c r="B23" s="68">
        <v>616281</v>
      </c>
      <c r="C23" s="393">
        <v>9279341</v>
      </c>
      <c r="D23" s="68">
        <v>9895622</v>
      </c>
      <c r="E23" s="29">
        <f t="shared" si="1"/>
        <v>6.2278146841098012</v>
      </c>
      <c r="F23" s="22"/>
    </row>
    <row r="24" spans="1:6" ht="9.1999999999999993" customHeight="1" x14ac:dyDescent="0.15">
      <c r="A24" s="26" t="s">
        <v>276</v>
      </c>
      <c r="B24" s="68">
        <v>526559</v>
      </c>
      <c r="C24" s="393">
        <v>2263577</v>
      </c>
      <c r="D24" s="68">
        <v>2790136</v>
      </c>
      <c r="E24" s="29">
        <f t="shared" si="1"/>
        <v>18.872162503906619</v>
      </c>
      <c r="F24" s="22"/>
    </row>
    <row r="25" spans="1:6" ht="9.1999999999999993" customHeight="1" x14ac:dyDescent="0.15">
      <c r="A25" s="26" t="s">
        <v>258</v>
      </c>
      <c r="B25" s="68">
        <v>504344</v>
      </c>
      <c r="C25" s="393">
        <v>4764023</v>
      </c>
      <c r="D25" s="68">
        <v>5268367</v>
      </c>
      <c r="E25" s="29">
        <f t="shared" si="1"/>
        <v>9.573061254084994</v>
      </c>
      <c r="F25" s="22"/>
    </row>
    <row r="26" spans="1:6" ht="9.1999999999999993" customHeight="1" x14ac:dyDescent="0.15">
      <c r="A26" s="26" t="s">
        <v>259</v>
      </c>
      <c r="B26" s="68">
        <v>497444</v>
      </c>
      <c r="C26" s="393">
        <v>3098636</v>
      </c>
      <c r="D26" s="68">
        <v>3596080</v>
      </c>
      <c r="E26" s="29">
        <f t="shared" si="1"/>
        <v>13.832951436008099</v>
      </c>
      <c r="F26" s="22"/>
    </row>
    <row r="27" spans="1:6" ht="9.1999999999999993" customHeight="1" x14ac:dyDescent="0.15">
      <c r="A27" s="26" t="s">
        <v>283</v>
      </c>
      <c r="B27" s="68">
        <v>472748</v>
      </c>
      <c r="C27" s="393">
        <v>11098060</v>
      </c>
      <c r="D27" s="68">
        <v>11570808</v>
      </c>
      <c r="E27" s="29">
        <f t="shared" si="1"/>
        <v>4.0856956575547709</v>
      </c>
      <c r="F27" s="22"/>
    </row>
    <row r="28" spans="1:6" ht="9.1999999999999993" customHeight="1" x14ac:dyDescent="0.15">
      <c r="A28" s="26" t="s">
        <v>459</v>
      </c>
      <c r="B28" s="68">
        <v>404625</v>
      </c>
      <c r="C28" s="393">
        <v>3525440</v>
      </c>
      <c r="D28" s="68">
        <v>3930065</v>
      </c>
      <c r="E28" s="29">
        <f t="shared" si="1"/>
        <v>10.29563124274026</v>
      </c>
      <c r="F28" s="22"/>
    </row>
    <row r="29" spans="1:6" ht="9.1999999999999993" customHeight="1" x14ac:dyDescent="0.15">
      <c r="A29" s="26"/>
      <c r="B29" s="68"/>
      <c r="C29" s="393"/>
      <c r="D29" s="68"/>
      <c r="E29" s="29"/>
      <c r="F29" s="22"/>
    </row>
    <row r="30" spans="1:6" ht="9.1999999999999993" customHeight="1" x14ac:dyDescent="0.15">
      <c r="A30" s="26" t="s">
        <v>460</v>
      </c>
      <c r="B30" s="68">
        <v>397297</v>
      </c>
      <c r="C30" s="393">
        <v>5023083</v>
      </c>
      <c r="D30" s="68">
        <v>5420380</v>
      </c>
      <c r="E30" s="29">
        <f t="shared" ref="E30:E39" si="2">(B30/D30)*100</f>
        <v>7.32968906239046</v>
      </c>
      <c r="F30" s="22"/>
    </row>
    <row r="31" spans="1:6" ht="9.1999999999999993" customHeight="1" x14ac:dyDescent="0.15">
      <c r="A31" s="26" t="s">
        <v>397</v>
      </c>
      <c r="B31" s="68">
        <v>314401</v>
      </c>
      <c r="C31" s="393">
        <v>6256501</v>
      </c>
      <c r="D31" s="68">
        <v>6570902</v>
      </c>
      <c r="E31" s="29">
        <f t="shared" si="2"/>
        <v>4.7847464472914067</v>
      </c>
      <c r="F31" s="22"/>
    </row>
    <row r="32" spans="1:6" ht="9.1999999999999993" customHeight="1" x14ac:dyDescent="0.15">
      <c r="A32" s="26" t="s">
        <v>286</v>
      </c>
      <c r="B32" s="68">
        <v>301273</v>
      </c>
      <c r="C32" s="393">
        <v>6194705</v>
      </c>
      <c r="D32" s="68">
        <v>6495978</v>
      </c>
      <c r="E32" s="29">
        <f t="shared" si="2"/>
        <v>4.6378389828290674</v>
      </c>
      <c r="F32" s="22"/>
    </row>
    <row r="33" spans="1:6" ht="9.1999999999999993" customHeight="1" x14ac:dyDescent="0.15">
      <c r="A33" s="26" t="s">
        <v>290</v>
      </c>
      <c r="B33" s="68">
        <v>276038</v>
      </c>
      <c r="C33" s="393">
        <v>5466675</v>
      </c>
      <c r="D33" s="68">
        <v>5742713</v>
      </c>
      <c r="E33" s="29">
        <f t="shared" si="2"/>
        <v>4.8067524878920471</v>
      </c>
      <c r="F33" s="22"/>
    </row>
    <row r="34" spans="1:6" ht="9.1999999999999993" customHeight="1" x14ac:dyDescent="0.15">
      <c r="A34" s="26" t="s">
        <v>264</v>
      </c>
      <c r="B34" s="68">
        <v>241741</v>
      </c>
      <c r="C34" s="393">
        <v>1162313</v>
      </c>
      <c r="D34" s="68">
        <v>1404054</v>
      </c>
      <c r="E34" s="29">
        <f t="shared" si="2"/>
        <v>17.217357736953137</v>
      </c>
      <c r="F34" s="22"/>
    </row>
    <row r="35" spans="1:6" ht="9.1999999999999993" customHeight="1" x14ac:dyDescent="0.15">
      <c r="A35" s="26" t="s">
        <v>398</v>
      </c>
      <c r="B35" s="68">
        <v>240635</v>
      </c>
      <c r="C35" s="393">
        <v>2660237</v>
      </c>
      <c r="D35" s="68">
        <v>2900872</v>
      </c>
      <c r="E35" s="29">
        <f t="shared" si="2"/>
        <v>8.2952643205215537</v>
      </c>
      <c r="F35" s="22"/>
    </row>
    <row r="36" spans="1:6" ht="9.1999999999999993" customHeight="1" x14ac:dyDescent="0.15">
      <c r="A36" s="26" t="s">
        <v>285</v>
      </c>
      <c r="B36" s="68">
        <v>230215</v>
      </c>
      <c r="C36" s="393">
        <v>4544624</v>
      </c>
      <c r="D36" s="68">
        <v>4774839</v>
      </c>
      <c r="E36" s="29">
        <f t="shared" si="2"/>
        <v>4.8214191096286179</v>
      </c>
      <c r="F36" s="22"/>
    </row>
    <row r="37" spans="1:6" ht="9.1999999999999993" customHeight="1" x14ac:dyDescent="0.15">
      <c r="A37" s="26" t="s">
        <v>461</v>
      </c>
      <c r="B37" s="68">
        <v>227863</v>
      </c>
      <c r="C37" s="393">
        <v>5816308</v>
      </c>
      <c r="D37" s="68">
        <v>6044171</v>
      </c>
      <c r="E37" s="29">
        <f t="shared" si="2"/>
        <v>3.7699628286492883</v>
      </c>
      <c r="F37" s="22"/>
    </row>
    <row r="38" spans="1:6" ht="9.1999999999999993" customHeight="1" x14ac:dyDescent="0.15">
      <c r="A38" s="26" t="s">
        <v>399</v>
      </c>
      <c r="B38" s="68">
        <v>221069</v>
      </c>
      <c r="C38" s="393">
        <v>3629499</v>
      </c>
      <c r="D38" s="68">
        <v>3850568</v>
      </c>
      <c r="E38" s="29">
        <f t="shared" si="2"/>
        <v>5.7412049339214368</v>
      </c>
      <c r="F38" s="22"/>
    </row>
    <row r="39" spans="1:6" ht="9.1999999999999993" customHeight="1" x14ac:dyDescent="0.15">
      <c r="A39" s="26" t="s">
        <v>279</v>
      </c>
      <c r="B39" s="68">
        <v>219447</v>
      </c>
      <c r="C39" s="393">
        <v>1865840</v>
      </c>
      <c r="D39" s="68">
        <v>2085287</v>
      </c>
      <c r="E39" s="29">
        <f t="shared" si="2"/>
        <v>10.523587400679139</v>
      </c>
      <c r="F39" s="22"/>
    </row>
    <row r="40" spans="1:6" ht="9.1999999999999993" customHeight="1" x14ac:dyDescent="0.15">
      <c r="A40" s="26"/>
      <c r="B40" s="68"/>
      <c r="C40" s="393"/>
      <c r="D40" s="68"/>
      <c r="E40" s="29"/>
      <c r="F40" s="22"/>
    </row>
    <row r="41" spans="1:6" ht="9.1999999999999993" customHeight="1" x14ac:dyDescent="0.15">
      <c r="A41" s="26" t="s">
        <v>268</v>
      </c>
      <c r="B41" s="68">
        <v>196807</v>
      </c>
      <c r="C41" s="393">
        <v>2697150</v>
      </c>
      <c r="D41" s="68">
        <v>2893957</v>
      </c>
      <c r="E41" s="29">
        <f t="shared" ref="E41:E50" si="3">(B41/D41)*100</f>
        <v>6.8006193595827451</v>
      </c>
      <c r="F41" s="22"/>
    </row>
    <row r="42" spans="1:6" ht="9.1999999999999993" customHeight="1" x14ac:dyDescent="0.15">
      <c r="A42" s="26" t="s">
        <v>269</v>
      </c>
      <c r="B42" s="68">
        <v>178704</v>
      </c>
      <c r="C42" s="393">
        <v>4446766</v>
      </c>
      <c r="D42" s="68">
        <v>4625470</v>
      </c>
      <c r="E42" s="29">
        <f t="shared" si="3"/>
        <v>3.8634776574056255</v>
      </c>
      <c r="F42" s="22"/>
    </row>
    <row r="43" spans="1:6" ht="9.1999999999999993" customHeight="1" x14ac:dyDescent="0.15">
      <c r="A43" s="26" t="s">
        <v>305</v>
      </c>
      <c r="B43" s="68">
        <v>157309</v>
      </c>
      <c r="C43" s="393">
        <v>4676413</v>
      </c>
      <c r="D43" s="68">
        <v>4833722</v>
      </c>
      <c r="E43" s="29">
        <f t="shared" si="3"/>
        <v>3.2544072662846562</v>
      </c>
      <c r="F43" s="22"/>
    </row>
    <row r="44" spans="1:6" ht="9.1999999999999993" customHeight="1" x14ac:dyDescent="0.15">
      <c r="A44" s="26" t="s">
        <v>267</v>
      </c>
      <c r="B44" s="68">
        <v>156891</v>
      </c>
      <c r="C44" s="393">
        <v>2933525</v>
      </c>
      <c r="D44" s="68">
        <v>3090416</v>
      </c>
      <c r="E44" s="29">
        <f t="shared" si="3"/>
        <v>5.0766951763128327</v>
      </c>
      <c r="F44" s="22"/>
    </row>
    <row r="45" spans="1:6" ht="9.1999999999999993" customHeight="1" x14ac:dyDescent="0.15">
      <c r="A45" s="26" t="s">
        <v>400</v>
      </c>
      <c r="B45" s="68">
        <v>153741</v>
      </c>
      <c r="C45" s="393">
        <v>4241554</v>
      </c>
      <c r="D45" s="68">
        <v>4395295</v>
      </c>
      <c r="E45" s="29">
        <f t="shared" si="3"/>
        <v>3.4978539551952714</v>
      </c>
      <c r="F45" s="22"/>
    </row>
    <row r="46" spans="1:6" ht="9.1999999999999993" customHeight="1" x14ac:dyDescent="0.15">
      <c r="A46" s="26" t="s">
        <v>462</v>
      </c>
      <c r="B46" s="68">
        <v>137519</v>
      </c>
      <c r="C46" s="393">
        <v>913992</v>
      </c>
      <c r="D46" s="68">
        <v>1051511</v>
      </c>
      <c r="E46" s="29">
        <f t="shared" si="3"/>
        <v>13.078227427007421</v>
      </c>
      <c r="F46" s="22"/>
    </row>
    <row r="47" spans="1:6" ht="9.1999999999999993" customHeight="1" x14ac:dyDescent="0.15">
      <c r="A47" s="26" t="s">
        <v>256</v>
      </c>
      <c r="B47" s="68">
        <v>135161</v>
      </c>
      <c r="C47" s="393">
        <v>2824212</v>
      </c>
      <c r="D47" s="68">
        <v>2959373</v>
      </c>
      <c r="E47" s="29">
        <f t="shared" si="3"/>
        <v>4.5672174477499121</v>
      </c>
      <c r="F47" s="22"/>
    </row>
    <row r="48" spans="1:6" ht="9.1999999999999993" customHeight="1" x14ac:dyDescent="0.15">
      <c r="A48" s="26" t="s">
        <v>275</v>
      </c>
      <c r="B48" s="68">
        <v>113060</v>
      </c>
      <c r="C48" s="393">
        <v>1755456</v>
      </c>
      <c r="D48" s="68">
        <v>1868516</v>
      </c>
      <c r="E48" s="29">
        <f t="shared" si="3"/>
        <v>6.050791109094062</v>
      </c>
      <c r="F48" s="22"/>
    </row>
    <row r="49" spans="1:6" ht="9.1999999999999993" customHeight="1" x14ac:dyDescent="0.15">
      <c r="A49" s="26" t="s">
        <v>265</v>
      </c>
      <c r="B49" s="68">
        <v>98327</v>
      </c>
      <c r="C49" s="393">
        <v>1513809</v>
      </c>
      <c r="D49" s="68">
        <v>1612136</v>
      </c>
      <c r="E49" s="29">
        <f t="shared" si="3"/>
        <v>6.0991752556856245</v>
      </c>
      <c r="F49" s="22"/>
    </row>
    <row r="50" spans="1:6" ht="9.1999999999999993" customHeight="1" x14ac:dyDescent="0.15">
      <c r="A50" s="26" t="s">
        <v>261</v>
      </c>
      <c r="B50" s="68">
        <v>96006</v>
      </c>
      <c r="C50" s="393">
        <v>550443</v>
      </c>
      <c r="D50" s="68">
        <v>646449</v>
      </c>
      <c r="E50" s="29">
        <f t="shared" si="3"/>
        <v>14.851287572569531</v>
      </c>
      <c r="F50" s="22"/>
    </row>
    <row r="51" spans="1:6" ht="9.1999999999999993" customHeight="1" x14ac:dyDescent="0.15">
      <c r="A51" s="26"/>
      <c r="B51" s="68"/>
      <c r="C51" s="393"/>
      <c r="D51" s="68"/>
      <c r="E51" s="29"/>
      <c r="F51" s="22"/>
    </row>
    <row r="52" spans="1:6" ht="9.1999999999999993" customHeight="1" x14ac:dyDescent="0.15">
      <c r="A52" s="26" t="s">
        <v>260</v>
      </c>
      <c r="B52" s="68">
        <v>75710</v>
      </c>
      <c r="C52" s="393">
        <v>850039</v>
      </c>
      <c r="D52" s="68">
        <v>925749</v>
      </c>
      <c r="E52" s="29">
        <f t="shared" ref="E52:E57" si="4">(B52/D52)*100</f>
        <v>8.1782426986148522</v>
      </c>
      <c r="F52" s="22"/>
    </row>
    <row r="53" spans="1:6" ht="9.1999999999999993" customHeight="1" x14ac:dyDescent="0.15">
      <c r="A53" s="26" t="s">
        <v>277</v>
      </c>
      <c r="B53" s="68">
        <v>75101</v>
      </c>
      <c r="C53" s="393">
        <v>1248358</v>
      </c>
      <c r="D53" s="68">
        <v>1323459</v>
      </c>
      <c r="E53" s="29">
        <f t="shared" si="4"/>
        <v>5.6745996664800344</v>
      </c>
      <c r="F53" s="22"/>
    </row>
    <row r="54" spans="1:6" ht="9.1999999999999993" customHeight="1" x14ac:dyDescent="0.15">
      <c r="A54" s="26" t="s">
        <v>274</v>
      </c>
      <c r="B54" s="68">
        <v>64039</v>
      </c>
      <c r="C54" s="393">
        <v>2927168</v>
      </c>
      <c r="D54" s="68">
        <v>2991207</v>
      </c>
      <c r="E54" s="29">
        <f t="shared" si="4"/>
        <v>2.1409083356651681</v>
      </c>
      <c r="F54" s="22"/>
    </row>
    <row r="55" spans="1:6" ht="9.1999999999999993" customHeight="1" x14ac:dyDescent="0.15">
      <c r="A55" s="26" t="s">
        <v>255</v>
      </c>
      <c r="B55" s="68">
        <v>44312</v>
      </c>
      <c r="C55" s="393">
        <v>690820</v>
      </c>
      <c r="D55" s="68">
        <v>735132</v>
      </c>
      <c r="E55" s="29">
        <f t="shared" si="4"/>
        <v>6.0277610007454445</v>
      </c>
      <c r="F55" s="22"/>
    </row>
    <row r="56" spans="1:6" ht="9.1999999999999993" customHeight="1" x14ac:dyDescent="0.15">
      <c r="A56" s="26" t="s">
        <v>270</v>
      </c>
      <c r="B56" s="68">
        <v>42953</v>
      </c>
      <c r="C56" s="393">
        <v>1285349</v>
      </c>
      <c r="D56" s="68">
        <v>1328302</v>
      </c>
      <c r="E56" s="29">
        <f t="shared" si="4"/>
        <v>3.2336772812206864</v>
      </c>
      <c r="F56" s="22"/>
    </row>
    <row r="57" spans="1:6" ht="9.1999999999999993" customHeight="1" x14ac:dyDescent="0.15">
      <c r="A57" s="26" t="s">
        <v>289</v>
      </c>
      <c r="B57" s="68">
        <v>28254</v>
      </c>
      <c r="C57" s="393">
        <v>1826050</v>
      </c>
      <c r="D57" s="68">
        <v>1854304</v>
      </c>
      <c r="E57" s="29">
        <f t="shared" si="4"/>
        <v>1.5236983795537302</v>
      </c>
      <c r="F57" s="22"/>
    </row>
    <row r="58" spans="1:6" ht="9.1999999999999993" customHeight="1" x14ac:dyDescent="0.15">
      <c r="A58" s="26" t="s">
        <v>463</v>
      </c>
      <c r="B58" s="68">
        <v>27076</v>
      </c>
      <c r="C58" s="393">
        <v>599554</v>
      </c>
      <c r="D58" s="68">
        <v>626630</v>
      </c>
      <c r="E58" s="29">
        <f t="shared" ref="E58:E63" si="5">(B58/D58)*100</f>
        <v>4.3208911159695518</v>
      </c>
      <c r="F58" s="22"/>
    </row>
    <row r="59" spans="1:6" ht="9.1999999999999993" customHeight="1" x14ac:dyDescent="0.15">
      <c r="A59" s="26" t="s">
        <v>402</v>
      </c>
      <c r="B59" s="68">
        <v>23147</v>
      </c>
      <c r="C59" s="393">
        <v>821730</v>
      </c>
      <c r="D59" s="68">
        <v>844877</v>
      </c>
      <c r="E59" s="29">
        <f t="shared" si="5"/>
        <v>2.7396887357568027</v>
      </c>
      <c r="F59" s="22"/>
    </row>
    <row r="60" spans="1:6" ht="9.1999999999999993" customHeight="1" x14ac:dyDescent="0.15">
      <c r="A60" s="26" t="s">
        <v>282</v>
      </c>
      <c r="B60" s="68">
        <v>19272</v>
      </c>
      <c r="C60" s="393">
        <v>704121</v>
      </c>
      <c r="D60" s="68">
        <v>723393</v>
      </c>
      <c r="E60" s="29">
        <f t="shared" si="5"/>
        <v>2.6641120386843666</v>
      </c>
      <c r="F60" s="22"/>
    </row>
    <row r="61" spans="1:6" ht="9.1999999999999993" customHeight="1" x14ac:dyDescent="0.15">
      <c r="A61" s="26" t="s">
        <v>291</v>
      </c>
      <c r="B61" s="68">
        <v>18426</v>
      </c>
      <c r="C61" s="393">
        <v>564232</v>
      </c>
      <c r="D61" s="68">
        <v>582658</v>
      </c>
      <c r="E61" s="29">
        <f t="shared" si="5"/>
        <v>3.1624040174510606</v>
      </c>
      <c r="F61" s="22"/>
    </row>
    <row r="62" spans="1:6" ht="9.1999999999999993" customHeight="1" thickBot="1" x14ac:dyDescent="0.2">
      <c r="A62" s="75" t="s">
        <v>401</v>
      </c>
      <c r="B62" s="88">
        <v>17714</v>
      </c>
      <c r="C62" s="393">
        <v>997451</v>
      </c>
      <c r="D62" s="88">
        <v>1015165</v>
      </c>
      <c r="E62" s="34">
        <f t="shared" si="5"/>
        <v>1.7449380150024871</v>
      </c>
      <c r="F62" s="22"/>
    </row>
    <row r="63" spans="1:6" ht="9.1999999999999993" customHeight="1" x14ac:dyDescent="0.15">
      <c r="A63" s="73" t="s">
        <v>1</v>
      </c>
      <c r="B63" s="89">
        <v>41340832</v>
      </c>
      <c r="C63" s="262">
        <v>274788007</v>
      </c>
      <c r="D63" s="89">
        <v>316128839</v>
      </c>
      <c r="E63" s="78">
        <f t="shared" si="5"/>
        <v>13.077209953629065</v>
      </c>
      <c r="F63" s="22"/>
    </row>
    <row r="64" spans="1:6" ht="21.75" customHeight="1" x14ac:dyDescent="0.15">
      <c r="A64" s="552" t="s">
        <v>487</v>
      </c>
      <c r="B64" s="553"/>
      <c r="C64" s="553"/>
      <c r="D64" s="553"/>
      <c r="E64" s="553"/>
    </row>
    <row r="65" spans="1:5" ht="17.25" customHeight="1" x14ac:dyDescent="0.15">
      <c r="A65" s="551"/>
      <c r="B65" s="551"/>
      <c r="C65" s="551"/>
      <c r="D65" s="551"/>
      <c r="E65" s="551"/>
    </row>
    <row r="66" spans="1:5" ht="13.5" customHeight="1" x14ac:dyDescent="0.15">
      <c r="A66" s="67"/>
      <c r="B66" s="22"/>
      <c r="C66" s="22"/>
      <c r="D66" s="31"/>
      <c r="E66" s="31"/>
    </row>
  </sheetData>
  <mergeCells count="8">
    <mergeCell ref="A65:E65"/>
    <mergeCell ref="A2:E2"/>
    <mergeCell ref="A1:E1"/>
    <mergeCell ref="A3:E3"/>
    <mergeCell ref="A6:E6"/>
    <mergeCell ref="A4:E4"/>
    <mergeCell ref="A5:E5"/>
    <mergeCell ref="A64:E64"/>
  </mergeCells>
  <phoneticPr fontId="6" type="noConversion"/>
  <pageMargins left="1.05" right="1.05" top="0.5" bottom="0.25" header="0" footer="0"/>
  <pageSetup orientation="portrait"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730"/>
  <sheetViews>
    <sheetView showGridLines="0" showWhiteSpace="0" view="pageLayout" zoomScale="145" zoomScaleNormal="100" zoomScaleSheetLayoutView="100" zoomScalePageLayoutView="145" workbookViewId="0">
      <selection sqref="A1:L1"/>
    </sheetView>
  </sheetViews>
  <sheetFormatPr defaultColWidth="9.140625" defaultRowHeight="8.25" x14ac:dyDescent="0.15"/>
  <cols>
    <col min="1" max="1" width="10.42578125" style="2" customWidth="1"/>
    <col min="2" max="2" width="9.140625" style="24" customWidth="1"/>
    <col min="3" max="3" width="1.28515625" style="2" customWidth="1"/>
    <col min="4" max="4" width="7.42578125" style="2" customWidth="1"/>
    <col min="5" max="5" width="7.140625" style="2" customWidth="1"/>
    <col min="6" max="6" width="6.85546875" style="2" customWidth="1"/>
    <col min="7" max="7" width="7" style="2" customWidth="1"/>
    <col min="8" max="8" width="6.7109375" style="2" customWidth="1"/>
    <col min="9" max="9" width="6.85546875" style="2" customWidth="1"/>
    <col min="10" max="10" width="6.5703125" style="2" customWidth="1"/>
    <col min="11" max="11" width="6.7109375" style="2" customWidth="1"/>
    <col min="12" max="12" width="5.7109375" style="2" customWidth="1"/>
    <col min="13" max="16384" width="9.140625" style="2"/>
  </cols>
  <sheetData>
    <row r="1" spans="1:13" ht="10.5" customHeight="1" x14ac:dyDescent="0.15">
      <c r="A1" s="495" t="s">
        <v>605</v>
      </c>
      <c r="B1" s="495"/>
      <c r="C1" s="495"/>
      <c r="D1" s="495"/>
      <c r="E1" s="495"/>
      <c r="F1" s="495"/>
      <c r="G1" s="495"/>
      <c r="H1" s="495"/>
      <c r="I1" s="495"/>
      <c r="J1" s="495"/>
      <c r="K1" s="495"/>
      <c r="L1" s="495"/>
    </row>
    <row r="2" spans="1:13" ht="12.75" customHeight="1" x14ac:dyDescent="0.15">
      <c r="A2" s="470" t="s">
        <v>429</v>
      </c>
      <c r="B2" s="470"/>
      <c r="C2" s="470"/>
      <c r="D2" s="470"/>
      <c r="E2" s="470"/>
      <c r="F2" s="470"/>
      <c r="G2" s="470"/>
      <c r="H2" s="470"/>
      <c r="I2" s="470"/>
      <c r="J2" s="470"/>
      <c r="K2" s="470"/>
      <c r="L2" s="470"/>
    </row>
    <row r="3" spans="1:13" ht="18" customHeight="1" x14ac:dyDescent="0.15">
      <c r="A3" s="479" t="s">
        <v>435</v>
      </c>
      <c r="B3" s="479"/>
      <c r="C3" s="479"/>
      <c r="D3" s="479"/>
      <c r="E3" s="479"/>
      <c r="F3" s="479"/>
      <c r="G3" s="479"/>
      <c r="H3" s="479"/>
      <c r="I3" s="479"/>
      <c r="J3" s="479"/>
      <c r="K3" s="479"/>
      <c r="L3" s="479"/>
    </row>
    <row r="4" spans="1:13" ht="7.5" customHeight="1" x14ac:dyDescent="0.15">
      <c r="A4" s="477"/>
      <c r="B4" s="477"/>
      <c r="C4" s="477"/>
      <c r="D4" s="477"/>
      <c r="E4" s="477"/>
      <c r="F4" s="477"/>
      <c r="G4" s="477"/>
      <c r="H4" s="477"/>
      <c r="I4" s="477"/>
      <c r="J4" s="477"/>
      <c r="K4" s="477"/>
      <c r="L4" s="477"/>
      <c r="M4" s="24"/>
    </row>
    <row r="5" spans="1:13" ht="10.5" customHeight="1" x14ac:dyDescent="0.15">
      <c r="A5" s="487" t="s">
        <v>434</v>
      </c>
      <c r="B5" s="487"/>
      <c r="C5" s="487"/>
      <c r="D5" s="487"/>
      <c r="E5" s="487"/>
      <c r="F5" s="487"/>
      <c r="G5" s="487"/>
      <c r="H5" s="487"/>
      <c r="I5" s="487"/>
      <c r="J5" s="487"/>
      <c r="K5" s="487"/>
      <c r="L5" s="487"/>
      <c r="M5" s="24"/>
    </row>
    <row r="6" spans="1:13" ht="18" customHeight="1" x14ac:dyDescent="0.15">
      <c r="A6" s="468" t="s">
        <v>423</v>
      </c>
      <c r="B6" s="469"/>
      <c r="C6" s="469"/>
      <c r="D6" s="469"/>
      <c r="E6" s="469"/>
      <c r="F6" s="469"/>
      <c r="G6" s="469"/>
      <c r="H6" s="469"/>
      <c r="I6" s="469"/>
      <c r="J6" s="469"/>
      <c r="K6" s="469"/>
      <c r="L6" s="469"/>
    </row>
    <row r="7" spans="1:13" ht="9" customHeight="1" x14ac:dyDescent="0.15">
      <c r="A7" s="44"/>
      <c r="B7" s="69"/>
      <c r="C7" s="197"/>
      <c r="D7" s="508" t="s">
        <v>321</v>
      </c>
      <c r="E7" s="508"/>
      <c r="F7" s="508"/>
      <c r="G7" s="508"/>
      <c r="H7" s="508"/>
      <c r="I7" s="508"/>
      <c r="J7" s="508"/>
      <c r="K7" s="508"/>
      <c r="L7" s="508"/>
    </row>
    <row r="8" spans="1:13" ht="27.75" customHeight="1" x14ac:dyDescent="0.15">
      <c r="B8" s="69" t="s">
        <v>3</v>
      </c>
      <c r="C8" s="91"/>
      <c r="D8" s="91" t="s">
        <v>59</v>
      </c>
      <c r="E8" s="91" t="s">
        <v>322</v>
      </c>
      <c r="F8" s="91" t="s">
        <v>531</v>
      </c>
      <c r="G8" s="91" t="s">
        <v>61</v>
      </c>
      <c r="H8" s="91" t="s">
        <v>60</v>
      </c>
      <c r="I8" s="91" t="s">
        <v>366</v>
      </c>
      <c r="J8" s="91" t="s">
        <v>58</v>
      </c>
      <c r="K8" s="91" t="s">
        <v>480</v>
      </c>
      <c r="L8" s="91" t="s">
        <v>195</v>
      </c>
    </row>
    <row r="9" spans="1:13" ht="9.1999999999999993" customHeight="1" x14ac:dyDescent="0.15">
      <c r="A9" s="26" t="s">
        <v>257</v>
      </c>
      <c r="B9" s="393">
        <v>10321101</v>
      </c>
      <c r="C9" s="324"/>
      <c r="D9" s="93">
        <v>4226460</v>
      </c>
      <c r="E9" s="93">
        <v>3343637</v>
      </c>
      <c r="F9" s="93">
        <v>886894</v>
      </c>
      <c r="G9" s="93">
        <v>74305</v>
      </c>
      <c r="H9" s="93">
        <v>868800</v>
      </c>
      <c r="I9" s="93">
        <v>251613</v>
      </c>
      <c r="J9" s="93">
        <v>480956</v>
      </c>
      <c r="K9" s="93">
        <v>116541</v>
      </c>
      <c r="L9" s="93">
        <v>71895</v>
      </c>
      <c r="M9" s="31"/>
    </row>
    <row r="10" spans="1:13" ht="9.1999999999999993" customHeight="1" x14ac:dyDescent="0.15">
      <c r="A10" s="26" t="s">
        <v>280</v>
      </c>
      <c r="B10" s="393">
        <v>4393444</v>
      </c>
      <c r="C10" s="324"/>
      <c r="D10" s="93">
        <v>243615</v>
      </c>
      <c r="E10" s="93">
        <v>1040480</v>
      </c>
      <c r="F10" s="93">
        <v>853170</v>
      </c>
      <c r="G10" s="93">
        <v>1094995</v>
      </c>
      <c r="H10" s="93">
        <v>278051</v>
      </c>
      <c r="I10" s="93">
        <v>577360</v>
      </c>
      <c r="J10" s="93">
        <v>150659</v>
      </c>
      <c r="K10" s="93">
        <v>143742</v>
      </c>
      <c r="L10" s="93">
        <v>11372</v>
      </c>
    </row>
    <row r="11" spans="1:13" ht="9.1999999999999993" customHeight="1" x14ac:dyDescent="0.15">
      <c r="A11" s="26" t="s">
        <v>287</v>
      </c>
      <c r="B11" s="393">
        <v>4357739</v>
      </c>
      <c r="C11" s="324"/>
      <c r="D11" s="93">
        <v>2528256</v>
      </c>
      <c r="E11" s="93">
        <v>776549</v>
      </c>
      <c r="F11" s="93">
        <v>242902</v>
      </c>
      <c r="G11" s="93">
        <v>67027</v>
      </c>
      <c r="H11" s="93">
        <v>367015</v>
      </c>
      <c r="I11" s="93">
        <v>132543</v>
      </c>
      <c r="J11" s="93">
        <v>93138</v>
      </c>
      <c r="K11" s="93">
        <v>139925</v>
      </c>
      <c r="L11" s="93">
        <v>10384</v>
      </c>
    </row>
    <row r="12" spans="1:13" ht="9.1999999999999993" customHeight="1" x14ac:dyDescent="0.15">
      <c r="A12" s="26" t="s">
        <v>262</v>
      </c>
      <c r="B12" s="393">
        <v>3798192</v>
      </c>
      <c r="C12" s="324"/>
      <c r="D12" s="93">
        <v>251454</v>
      </c>
      <c r="E12" s="93">
        <v>344783</v>
      </c>
      <c r="F12" s="93">
        <v>488740</v>
      </c>
      <c r="G12" s="93">
        <v>1581909</v>
      </c>
      <c r="H12" s="93">
        <v>358849</v>
      </c>
      <c r="I12" s="93">
        <v>651875</v>
      </c>
      <c r="J12" s="93">
        <v>75234</v>
      </c>
      <c r="K12" s="93">
        <v>38345</v>
      </c>
      <c r="L12" s="93">
        <v>7003</v>
      </c>
    </row>
    <row r="13" spans="1:13" ht="9.1999999999999993" customHeight="1" x14ac:dyDescent="0.15">
      <c r="A13" s="26" t="s">
        <v>278</v>
      </c>
      <c r="B13" s="393">
        <v>1914523</v>
      </c>
      <c r="C13" s="324"/>
      <c r="D13" s="93">
        <v>129779</v>
      </c>
      <c r="E13" s="93">
        <v>566147</v>
      </c>
      <c r="F13" s="93">
        <v>326311</v>
      </c>
      <c r="G13" s="93">
        <v>296394</v>
      </c>
      <c r="H13" s="93">
        <v>136240</v>
      </c>
      <c r="I13" s="93">
        <v>302967</v>
      </c>
      <c r="J13" s="93">
        <v>91448</v>
      </c>
      <c r="K13" s="93">
        <v>61469</v>
      </c>
      <c r="L13" s="93">
        <v>3768</v>
      </c>
    </row>
    <row r="14" spans="1:13" ht="9.1999999999999993" customHeight="1" x14ac:dyDescent="0.15">
      <c r="A14" s="26" t="s">
        <v>266</v>
      </c>
      <c r="B14" s="393">
        <v>1802654</v>
      </c>
      <c r="C14" s="324"/>
      <c r="D14" s="93">
        <v>685411</v>
      </c>
      <c r="E14" s="93">
        <v>450004</v>
      </c>
      <c r="F14" s="93">
        <v>416787</v>
      </c>
      <c r="G14" s="93">
        <v>31169</v>
      </c>
      <c r="H14" s="93">
        <v>43828</v>
      </c>
      <c r="I14" s="93">
        <v>53437</v>
      </c>
      <c r="J14" s="93">
        <v>62684</v>
      </c>
      <c r="K14" s="93">
        <v>56333</v>
      </c>
      <c r="L14" s="93">
        <v>3001</v>
      </c>
    </row>
    <row r="15" spans="1:13" ht="9.1999999999999993" customHeight="1" x14ac:dyDescent="0.15">
      <c r="A15" s="26" t="s">
        <v>272</v>
      </c>
      <c r="B15" s="393">
        <v>1052288</v>
      </c>
      <c r="C15" s="324"/>
      <c r="D15" s="93">
        <v>13870</v>
      </c>
      <c r="E15" s="93">
        <v>266139</v>
      </c>
      <c r="F15" s="93">
        <v>282659</v>
      </c>
      <c r="G15" s="93">
        <v>177267</v>
      </c>
      <c r="H15" s="93">
        <v>80207</v>
      </c>
      <c r="I15" s="93">
        <v>108132</v>
      </c>
      <c r="J15" s="93">
        <v>45891</v>
      </c>
      <c r="K15" s="93">
        <v>74918</v>
      </c>
      <c r="L15" s="93">
        <v>3205</v>
      </c>
    </row>
    <row r="16" spans="1:13" ht="9.1999999999999993" customHeight="1" x14ac:dyDescent="0.15">
      <c r="A16" s="26" t="s">
        <v>263</v>
      </c>
      <c r="B16" s="393">
        <v>973667</v>
      </c>
      <c r="C16" s="324"/>
      <c r="D16" s="93">
        <v>274095</v>
      </c>
      <c r="E16" s="93">
        <v>253886</v>
      </c>
      <c r="F16" s="93">
        <v>111580</v>
      </c>
      <c r="G16" s="93">
        <v>95087</v>
      </c>
      <c r="H16" s="93">
        <v>75354</v>
      </c>
      <c r="I16" s="93">
        <v>56435</v>
      </c>
      <c r="J16" s="93">
        <v>26769</v>
      </c>
      <c r="K16" s="93">
        <v>78464</v>
      </c>
      <c r="L16" s="93">
        <v>1997</v>
      </c>
    </row>
    <row r="17" spans="1:12" ht="9.1999999999999993" customHeight="1" x14ac:dyDescent="0.15">
      <c r="A17" s="26" t="s">
        <v>396</v>
      </c>
      <c r="B17" s="393">
        <v>950412</v>
      </c>
      <c r="C17" s="324"/>
      <c r="D17" s="93">
        <v>63739</v>
      </c>
      <c r="E17" s="93">
        <v>335891</v>
      </c>
      <c r="F17" s="93">
        <v>119080</v>
      </c>
      <c r="G17" s="93">
        <v>32351</v>
      </c>
      <c r="H17" s="93">
        <v>160225</v>
      </c>
      <c r="I17" s="93">
        <v>85092</v>
      </c>
      <c r="J17" s="93">
        <v>71621</v>
      </c>
      <c r="K17" s="93">
        <v>77684</v>
      </c>
      <c r="L17" s="93">
        <v>4729</v>
      </c>
    </row>
    <row r="18" spans="1:12" ht="9.1999999999999993" customHeight="1" x14ac:dyDescent="0.15">
      <c r="A18" s="26" t="s">
        <v>288</v>
      </c>
      <c r="B18" s="393">
        <v>944485</v>
      </c>
      <c r="C18" s="324"/>
      <c r="D18" s="93">
        <v>233239</v>
      </c>
      <c r="E18" s="93">
        <v>362562</v>
      </c>
      <c r="F18" s="93">
        <v>203923</v>
      </c>
      <c r="G18" s="93">
        <v>5166</v>
      </c>
      <c r="H18" s="93">
        <v>28171</v>
      </c>
      <c r="I18" s="93">
        <v>20364</v>
      </c>
      <c r="J18" s="93">
        <v>24330</v>
      </c>
      <c r="K18" s="93">
        <v>51135</v>
      </c>
      <c r="L18" s="93">
        <v>15595</v>
      </c>
    </row>
    <row r="19" spans="1:12" ht="9.1999999999999993" customHeight="1" x14ac:dyDescent="0.15">
      <c r="A19" s="26"/>
      <c r="B19" s="393"/>
      <c r="C19" s="321"/>
      <c r="D19" s="93"/>
      <c r="E19" s="93"/>
      <c r="F19" s="93"/>
      <c r="G19" s="93"/>
      <c r="H19" s="93"/>
      <c r="I19" s="93"/>
      <c r="J19" s="93"/>
      <c r="K19" s="93"/>
      <c r="L19" s="93"/>
    </row>
    <row r="20" spans="1:12" ht="9.1999999999999993" customHeight="1" x14ac:dyDescent="0.15">
      <c r="A20" s="26" t="s">
        <v>380</v>
      </c>
      <c r="B20" s="393">
        <v>885035</v>
      </c>
      <c r="C20" s="321"/>
      <c r="D20" s="93">
        <v>513613</v>
      </c>
      <c r="E20" s="93">
        <v>132542</v>
      </c>
      <c r="F20" s="93">
        <v>129268</v>
      </c>
      <c r="G20" s="93">
        <v>11087</v>
      </c>
      <c r="H20" s="93">
        <v>26928</v>
      </c>
      <c r="I20" s="93">
        <v>16380</v>
      </c>
      <c r="J20" s="93">
        <v>26436</v>
      </c>
      <c r="K20" s="93">
        <v>24743</v>
      </c>
      <c r="L20" s="93">
        <v>4038</v>
      </c>
    </row>
    <row r="21" spans="1:12" ht="9.1999999999999993" customHeight="1" x14ac:dyDescent="0.15">
      <c r="A21" s="26" t="s">
        <v>271</v>
      </c>
      <c r="B21" s="393">
        <v>836022</v>
      </c>
      <c r="C21" s="321"/>
      <c r="D21" s="93">
        <v>34557</v>
      </c>
      <c r="E21" s="93">
        <v>244769</v>
      </c>
      <c r="F21" s="93">
        <v>94113</v>
      </c>
      <c r="G21" s="93">
        <v>69654</v>
      </c>
      <c r="H21" s="93">
        <v>157620</v>
      </c>
      <c r="I21" s="93">
        <v>66249</v>
      </c>
      <c r="J21" s="93">
        <v>37410</v>
      </c>
      <c r="K21" s="93">
        <v>128381</v>
      </c>
      <c r="L21" s="93">
        <v>3269</v>
      </c>
    </row>
    <row r="22" spans="1:12" ht="9.1999999999999993" customHeight="1" x14ac:dyDescent="0.15">
      <c r="A22" s="26" t="s">
        <v>284</v>
      </c>
      <c r="B22" s="393">
        <v>811517</v>
      </c>
      <c r="C22" s="321"/>
      <c r="D22" s="93">
        <v>53800</v>
      </c>
      <c r="E22" s="93">
        <v>274076</v>
      </c>
      <c r="F22" s="93">
        <v>193226</v>
      </c>
      <c r="G22" s="93">
        <v>101803</v>
      </c>
      <c r="H22" s="93">
        <v>31237</v>
      </c>
      <c r="I22" s="93">
        <v>40192</v>
      </c>
      <c r="J22" s="93">
        <v>48764</v>
      </c>
      <c r="K22" s="93">
        <v>64850</v>
      </c>
      <c r="L22" s="93">
        <v>3569</v>
      </c>
    </row>
    <row r="23" spans="1:12" ht="9.1999999999999993" customHeight="1" x14ac:dyDescent="0.15">
      <c r="A23" s="26" t="s">
        <v>281</v>
      </c>
      <c r="B23" s="393">
        <v>748244</v>
      </c>
      <c r="C23" s="321"/>
      <c r="D23" s="93">
        <v>247902</v>
      </c>
      <c r="E23" s="93">
        <v>173340</v>
      </c>
      <c r="F23" s="93">
        <v>94756</v>
      </c>
      <c r="G23" s="93">
        <v>35536</v>
      </c>
      <c r="H23" s="93">
        <v>94836</v>
      </c>
      <c r="I23" s="93">
        <v>43276</v>
      </c>
      <c r="J23" s="93">
        <v>16202</v>
      </c>
      <c r="K23" s="93">
        <v>40477</v>
      </c>
      <c r="L23" s="93">
        <v>1919</v>
      </c>
    </row>
    <row r="24" spans="1:12" ht="9.1999999999999993" customHeight="1" x14ac:dyDescent="0.15">
      <c r="A24" s="26" t="s">
        <v>273</v>
      </c>
      <c r="B24" s="393">
        <v>616281</v>
      </c>
      <c r="C24" s="321"/>
      <c r="D24" s="93">
        <v>66953</v>
      </c>
      <c r="E24" s="93">
        <v>197306</v>
      </c>
      <c r="F24" s="93">
        <v>177008</v>
      </c>
      <c r="G24" s="93">
        <v>13570</v>
      </c>
      <c r="H24" s="93">
        <v>15369</v>
      </c>
      <c r="I24" s="93">
        <v>12043</v>
      </c>
      <c r="J24" s="93">
        <v>113897</v>
      </c>
      <c r="K24" s="93">
        <v>17478</v>
      </c>
      <c r="L24" s="93">
        <v>2657</v>
      </c>
    </row>
    <row r="25" spans="1:12" ht="9.1999999999999993" customHeight="1" x14ac:dyDescent="0.15">
      <c r="A25" s="26" t="s">
        <v>276</v>
      </c>
      <c r="B25" s="393">
        <v>526559</v>
      </c>
      <c r="C25" s="321"/>
      <c r="D25" s="93">
        <v>218989</v>
      </c>
      <c r="E25" s="93">
        <v>144561</v>
      </c>
      <c r="F25" s="93">
        <v>57676</v>
      </c>
      <c r="G25" s="93">
        <v>18526</v>
      </c>
      <c r="H25" s="93">
        <v>38292</v>
      </c>
      <c r="I25" s="93">
        <v>18091</v>
      </c>
      <c r="J25" s="93">
        <v>14577</v>
      </c>
      <c r="K25" s="93">
        <v>13630</v>
      </c>
      <c r="L25" s="93">
        <v>2217</v>
      </c>
    </row>
    <row r="26" spans="1:12" ht="9.1999999999999993" customHeight="1" x14ac:dyDescent="0.15">
      <c r="A26" s="26" t="s">
        <v>258</v>
      </c>
      <c r="B26" s="393">
        <v>504344</v>
      </c>
      <c r="C26" s="321"/>
      <c r="D26" s="93">
        <v>224214</v>
      </c>
      <c r="E26" s="93">
        <v>96228</v>
      </c>
      <c r="F26" s="93">
        <v>96357</v>
      </c>
      <c r="G26" s="93">
        <v>6345</v>
      </c>
      <c r="H26" s="93">
        <v>19892</v>
      </c>
      <c r="I26" s="93">
        <v>17448</v>
      </c>
      <c r="J26" s="93">
        <v>18346</v>
      </c>
      <c r="K26" s="93">
        <v>22907</v>
      </c>
      <c r="L26" s="93">
        <v>2607</v>
      </c>
    </row>
    <row r="27" spans="1:12" ht="9.1999999999999993" customHeight="1" x14ac:dyDescent="0.15">
      <c r="A27" s="26" t="s">
        <v>259</v>
      </c>
      <c r="B27" s="393">
        <v>497444</v>
      </c>
      <c r="C27" s="321"/>
      <c r="D27" s="93">
        <v>28365</v>
      </c>
      <c r="E27" s="93">
        <v>108465</v>
      </c>
      <c r="F27" s="93">
        <v>145064</v>
      </c>
      <c r="G27" s="93">
        <v>83149</v>
      </c>
      <c r="H27" s="93">
        <v>34644</v>
      </c>
      <c r="I27" s="93">
        <v>75148</v>
      </c>
      <c r="J27" s="93">
        <v>11790</v>
      </c>
      <c r="K27" s="93">
        <v>10020</v>
      </c>
      <c r="L27" s="93" t="s">
        <v>471</v>
      </c>
    </row>
    <row r="28" spans="1:12" ht="9.1999999999999993" customHeight="1" x14ac:dyDescent="0.15">
      <c r="A28" s="26" t="s">
        <v>283</v>
      </c>
      <c r="B28" s="393">
        <v>472748</v>
      </c>
      <c r="C28" s="321"/>
      <c r="D28" s="93">
        <v>51841</v>
      </c>
      <c r="E28" s="93">
        <v>151758</v>
      </c>
      <c r="F28" s="93">
        <v>129581</v>
      </c>
      <c r="G28" s="93">
        <v>10576</v>
      </c>
      <c r="H28" s="93">
        <v>18347</v>
      </c>
      <c r="I28" s="93">
        <v>17523</v>
      </c>
      <c r="J28" s="93">
        <v>43220</v>
      </c>
      <c r="K28" s="93">
        <v>48086</v>
      </c>
      <c r="L28" s="93">
        <v>1816</v>
      </c>
    </row>
    <row r="29" spans="1:12" ht="9.1999999999999993" customHeight="1" x14ac:dyDescent="0.15">
      <c r="A29" s="26" t="s">
        <v>459</v>
      </c>
      <c r="B29" s="393">
        <v>404625</v>
      </c>
      <c r="C29" s="321"/>
      <c r="D29" s="93">
        <v>158634</v>
      </c>
      <c r="E29" s="93">
        <v>103874</v>
      </c>
      <c r="F29" s="93">
        <v>89028</v>
      </c>
      <c r="G29" s="93">
        <v>2751</v>
      </c>
      <c r="H29" s="93">
        <v>11032</v>
      </c>
      <c r="I29" s="93">
        <v>8719</v>
      </c>
      <c r="J29" s="93">
        <v>12434</v>
      </c>
      <c r="K29" s="93">
        <v>10733</v>
      </c>
      <c r="L29" s="93">
        <v>7420</v>
      </c>
    </row>
    <row r="30" spans="1:12" ht="9.1999999999999993" customHeight="1" x14ac:dyDescent="0.15">
      <c r="A30" s="26"/>
      <c r="B30" s="393"/>
      <c r="C30" s="321"/>
      <c r="D30" s="93"/>
      <c r="E30" s="93"/>
      <c r="F30" s="93"/>
      <c r="G30" s="93"/>
      <c r="H30" s="93"/>
      <c r="I30" s="93"/>
      <c r="J30" s="93"/>
      <c r="K30" s="93"/>
      <c r="L30" s="93"/>
    </row>
    <row r="31" spans="1:12" ht="9.1999999999999993" customHeight="1" x14ac:dyDescent="0.15">
      <c r="A31" s="26" t="s">
        <v>460</v>
      </c>
      <c r="B31" s="393">
        <v>397297</v>
      </c>
      <c r="C31" s="321"/>
      <c r="D31" s="93">
        <v>63856</v>
      </c>
      <c r="E31" s="93">
        <v>149949</v>
      </c>
      <c r="F31" s="93">
        <v>50741</v>
      </c>
      <c r="G31" s="93">
        <v>2862</v>
      </c>
      <c r="H31" s="93">
        <v>14300</v>
      </c>
      <c r="I31" s="93">
        <v>23556</v>
      </c>
      <c r="J31" s="93">
        <v>12216</v>
      </c>
      <c r="K31" s="93">
        <v>78167</v>
      </c>
      <c r="L31" s="93">
        <v>1650</v>
      </c>
    </row>
    <row r="32" spans="1:12" ht="9.1999999999999993" customHeight="1" x14ac:dyDescent="0.15">
      <c r="A32" s="26" t="s">
        <v>397</v>
      </c>
      <c r="B32" s="393">
        <v>314401</v>
      </c>
      <c r="C32" s="321"/>
      <c r="D32" s="93">
        <v>103794</v>
      </c>
      <c r="E32" s="93">
        <v>93716</v>
      </c>
      <c r="F32" s="93">
        <v>44539</v>
      </c>
      <c r="G32" s="93">
        <v>7849</v>
      </c>
      <c r="H32" s="93">
        <v>17405</v>
      </c>
      <c r="I32" s="93">
        <v>12668</v>
      </c>
      <c r="J32" s="93">
        <v>8988</v>
      </c>
      <c r="K32" s="93">
        <v>23955</v>
      </c>
      <c r="L32" s="93">
        <v>1487</v>
      </c>
    </row>
    <row r="33" spans="1:12" ht="9.1999999999999993" customHeight="1" x14ac:dyDescent="0.15">
      <c r="A33" s="26" t="s">
        <v>286</v>
      </c>
      <c r="B33" s="393">
        <v>301273</v>
      </c>
      <c r="C33" s="321"/>
      <c r="D33" s="93">
        <v>91768</v>
      </c>
      <c r="E33" s="93">
        <v>73452</v>
      </c>
      <c r="F33" s="93">
        <v>36810</v>
      </c>
      <c r="G33" s="93">
        <v>8702</v>
      </c>
      <c r="H33" s="93">
        <v>30629</v>
      </c>
      <c r="I33" s="93">
        <v>11118</v>
      </c>
      <c r="J33" s="93">
        <v>23357</v>
      </c>
      <c r="K33" s="93">
        <v>23902</v>
      </c>
      <c r="L33" s="93">
        <v>1535</v>
      </c>
    </row>
    <row r="34" spans="1:12" ht="9.1999999999999993" customHeight="1" x14ac:dyDescent="0.15">
      <c r="A34" s="26" t="s">
        <v>290</v>
      </c>
      <c r="B34" s="393">
        <v>276038</v>
      </c>
      <c r="C34" s="321"/>
      <c r="D34" s="93">
        <v>94259</v>
      </c>
      <c r="E34" s="93">
        <v>93519</v>
      </c>
      <c r="F34" s="93">
        <v>53430</v>
      </c>
      <c r="G34" s="93">
        <v>4395</v>
      </c>
      <c r="H34" s="93">
        <v>7981</v>
      </c>
      <c r="I34" s="93">
        <v>9008</v>
      </c>
      <c r="J34" s="93">
        <v>6329</v>
      </c>
      <c r="K34" s="93">
        <v>5332</v>
      </c>
      <c r="L34" s="93">
        <v>1785</v>
      </c>
    </row>
    <row r="35" spans="1:12" ht="9.1999999999999993" customHeight="1" x14ac:dyDescent="0.15">
      <c r="A35" s="26" t="s">
        <v>264</v>
      </c>
      <c r="B35" s="393">
        <v>241741</v>
      </c>
      <c r="C35" s="321"/>
      <c r="D35" s="93">
        <v>3236</v>
      </c>
      <c r="E35" s="93">
        <v>194194</v>
      </c>
      <c r="F35" s="93">
        <v>16644</v>
      </c>
      <c r="G35" s="93">
        <v>1143</v>
      </c>
      <c r="H35" s="93" t="s">
        <v>471</v>
      </c>
      <c r="I35" s="93">
        <v>3337</v>
      </c>
      <c r="J35" s="93">
        <v>1108</v>
      </c>
      <c r="K35" s="93" t="s">
        <v>471</v>
      </c>
      <c r="L35" s="93">
        <v>20941</v>
      </c>
    </row>
    <row r="36" spans="1:12" ht="9.1999999999999993" customHeight="1" x14ac:dyDescent="0.15">
      <c r="A36" s="26" t="s">
        <v>398</v>
      </c>
      <c r="B36" s="393">
        <v>240635</v>
      </c>
      <c r="C36" s="321"/>
      <c r="D36" s="93">
        <v>94678</v>
      </c>
      <c r="E36" s="93">
        <v>43240</v>
      </c>
      <c r="F36" s="93">
        <v>42083</v>
      </c>
      <c r="G36" s="93">
        <v>3246</v>
      </c>
      <c r="H36" s="93">
        <v>12615</v>
      </c>
      <c r="I36" s="93">
        <v>24836</v>
      </c>
      <c r="J36" s="93">
        <v>5719</v>
      </c>
      <c r="K36" s="93">
        <v>6272</v>
      </c>
      <c r="L36" s="93">
        <v>7946</v>
      </c>
    </row>
    <row r="37" spans="1:12" ht="9.1999999999999993" customHeight="1" x14ac:dyDescent="0.15">
      <c r="A37" s="26" t="s">
        <v>285</v>
      </c>
      <c r="B37" s="393">
        <v>230215</v>
      </c>
      <c r="C37" s="321"/>
      <c r="D37" s="93">
        <v>72135</v>
      </c>
      <c r="E37" s="93">
        <v>41851</v>
      </c>
      <c r="F37" s="93">
        <v>47816</v>
      </c>
      <c r="G37" s="93">
        <v>11891</v>
      </c>
      <c r="H37" s="93">
        <v>21432</v>
      </c>
      <c r="I37" s="93">
        <v>17941</v>
      </c>
      <c r="J37" s="93">
        <v>8322</v>
      </c>
      <c r="K37" s="93">
        <v>7133</v>
      </c>
      <c r="L37" s="93">
        <v>1694</v>
      </c>
    </row>
    <row r="38" spans="1:12" ht="9.1999999999999993" customHeight="1" x14ac:dyDescent="0.15">
      <c r="A38" s="26" t="s">
        <v>461</v>
      </c>
      <c r="B38" s="393">
        <v>227863</v>
      </c>
      <c r="C38" s="321"/>
      <c r="D38" s="93">
        <v>40666</v>
      </c>
      <c r="E38" s="93">
        <v>75263</v>
      </c>
      <c r="F38" s="93">
        <v>54171</v>
      </c>
      <c r="G38" s="93">
        <v>6736</v>
      </c>
      <c r="H38" s="93">
        <v>12407</v>
      </c>
      <c r="I38" s="93">
        <v>7600</v>
      </c>
      <c r="J38" s="93">
        <v>13038</v>
      </c>
      <c r="K38" s="93">
        <v>16166</v>
      </c>
      <c r="L38" s="93">
        <v>1816</v>
      </c>
    </row>
    <row r="39" spans="1:12" ht="9.1999999999999993" customHeight="1" x14ac:dyDescent="0.15">
      <c r="A39" s="26" t="s">
        <v>399</v>
      </c>
      <c r="B39" s="393">
        <v>221069</v>
      </c>
      <c r="C39" s="321"/>
      <c r="D39" s="93">
        <v>112357</v>
      </c>
      <c r="E39" s="93">
        <v>48465</v>
      </c>
      <c r="F39" s="93">
        <v>15403</v>
      </c>
      <c r="G39" s="93">
        <v>2228</v>
      </c>
      <c r="H39" s="93">
        <v>18288</v>
      </c>
      <c r="I39" s="93">
        <v>5719</v>
      </c>
      <c r="J39" s="93">
        <v>7825</v>
      </c>
      <c r="K39" s="93">
        <v>9908</v>
      </c>
      <c r="L39" s="93" t="s">
        <v>471</v>
      </c>
    </row>
    <row r="40" spans="1:12" ht="9.1999999999999993" customHeight="1" x14ac:dyDescent="0.15">
      <c r="A40" s="26" t="s">
        <v>279</v>
      </c>
      <c r="B40" s="393">
        <v>219447</v>
      </c>
      <c r="C40" s="321"/>
      <c r="D40" s="93">
        <v>159041</v>
      </c>
      <c r="E40" s="93">
        <v>19270</v>
      </c>
      <c r="F40" s="93">
        <v>20255</v>
      </c>
      <c r="G40" s="93">
        <v>3019</v>
      </c>
      <c r="H40" s="93">
        <v>7187</v>
      </c>
      <c r="I40" s="93">
        <v>5470</v>
      </c>
      <c r="J40" s="93">
        <v>2664</v>
      </c>
      <c r="K40" s="93">
        <v>1902</v>
      </c>
      <c r="L40" s="93" t="s">
        <v>471</v>
      </c>
    </row>
    <row r="41" spans="1:12" ht="9.1999999999999993" customHeight="1" x14ac:dyDescent="0.15">
      <c r="A41" s="26"/>
      <c r="B41" s="393"/>
      <c r="C41" s="321"/>
      <c r="D41" s="93"/>
      <c r="E41" s="93"/>
      <c r="F41" s="93"/>
      <c r="G41" s="93"/>
      <c r="H41" s="93"/>
      <c r="I41" s="93"/>
      <c r="J41" s="93"/>
      <c r="K41" s="93"/>
      <c r="L41" s="93"/>
    </row>
    <row r="42" spans="1:12" ht="9.1999999999999993" customHeight="1" x14ac:dyDescent="0.15">
      <c r="A42" s="26" t="s">
        <v>268</v>
      </c>
      <c r="B42" s="393">
        <v>196807</v>
      </c>
      <c r="C42" s="324"/>
      <c r="D42" s="93">
        <v>84043</v>
      </c>
      <c r="E42" s="93">
        <v>49921</v>
      </c>
      <c r="F42" s="93">
        <v>18070</v>
      </c>
      <c r="G42" s="93">
        <v>6718</v>
      </c>
      <c r="H42" s="93">
        <v>13397</v>
      </c>
      <c r="I42" s="93">
        <v>5518</v>
      </c>
      <c r="J42" s="93">
        <v>7484</v>
      </c>
      <c r="K42" s="93">
        <v>9744</v>
      </c>
      <c r="L42" s="93">
        <v>1912</v>
      </c>
    </row>
    <row r="43" spans="1:12" ht="9.1999999999999993" customHeight="1" x14ac:dyDescent="0.15">
      <c r="A43" s="26" t="s">
        <v>269</v>
      </c>
      <c r="B43" s="393">
        <v>178704</v>
      </c>
      <c r="C43" s="324"/>
      <c r="D43" s="93">
        <v>34079</v>
      </c>
      <c r="E43" s="93">
        <v>52792</v>
      </c>
      <c r="F43" s="93">
        <v>18998</v>
      </c>
      <c r="G43" s="93">
        <v>14707</v>
      </c>
      <c r="H43" s="93">
        <v>37055</v>
      </c>
      <c r="I43" s="93">
        <v>8229</v>
      </c>
      <c r="J43" s="93">
        <v>8569</v>
      </c>
      <c r="K43" s="93">
        <v>4148</v>
      </c>
      <c r="L43" s="93" t="s">
        <v>471</v>
      </c>
    </row>
    <row r="44" spans="1:12" ht="9.1999999999999993" customHeight="1" x14ac:dyDescent="0.15">
      <c r="A44" s="26" t="s">
        <v>305</v>
      </c>
      <c r="B44" s="393">
        <v>157309</v>
      </c>
      <c r="C44" s="324"/>
      <c r="D44" s="93">
        <v>54202</v>
      </c>
      <c r="E44" s="93">
        <v>43082</v>
      </c>
      <c r="F44" s="93">
        <v>20585</v>
      </c>
      <c r="G44" s="93">
        <v>6652</v>
      </c>
      <c r="H44" s="93">
        <v>16449</v>
      </c>
      <c r="I44" s="93">
        <v>5547</v>
      </c>
      <c r="J44" s="93">
        <v>5524</v>
      </c>
      <c r="K44" s="93">
        <v>4246</v>
      </c>
      <c r="L44" s="93">
        <v>1022</v>
      </c>
    </row>
    <row r="45" spans="1:12" ht="9.1999999999999993" customHeight="1" x14ac:dyDescent="0.15">
      <c r="A45" s="26" t="s">
        <v>267</v>
      </c>
      <c r="B45" s="393">
        <v>156891</v>
      </c>
      <c r="C45" s="324"/>
      <c r="D45" s="93">
        <v>39500</v>
      </c>
      <c r="E45" s="93">
        <v>50055</v>
      </c>
      <c r="F45" s="93">
        <v>30456</v>
      </c>
      <c r="G45" s="93" t="s">
        <v>471</v>
      </c>
      <c r="H45" s="93">
        <v>11943</v>
      </c>
      <c r="I45" s="93">
        <v>5249</v>
      </c>
      <c r="J45" s="93">
        <v>8670</v>
      </c>
      <c r="K45" s="93">
        <v>10013</v>
      </c>
      <c r="L45" s="93" t="s">
        <v>471</v>
      </c>
    </row>
    <row r="46" spans="1:12" ht="9.1999999999999993" customHeight="1" x14ac:dyDescent="0.15">
      <c r="A46" s="26" t="s">
        <v>400</v>
      </c>
      <c r="B46" s="393">
        <v>153741</v>
      </c>
      <c r="C46" s="324"/>
      <c r="D46" s="93">
        <v>33875</v>
      </c>
      <c r="E46" s="93">
        <v>42454</v>
      </c>
      <c r="F46" s="93">
        <v>26124</v>
      </c>
      <c r="G46" s="93">
        <v>14342</v>
      </c>
      <c r="H46" s="93">
        <v>9649</v>
      </c>
      <c r="I46" s="93">
        <v>6304</v>
      </c>
      <c r="J46" s="93">
        <v>10291</v>
      </c>
      <c r="K46" s="93">
        <v>10636</v>
      </c>
      <c r="L46" s="93" t="s">
        <v>471</v>
      </c>
    </row>
    <row r="47" spans="1:12" ht="9.1999999999999993" customHeight="1" x14ac:dyDescent="0.15">
      <c r="A47" s="26" t="s">
        <v>462</v>
      </c>
      <c r="B47" s="393">
        <v>137519</v>
      </c>
      <c r="C47" s="324"/>
      <c r="D47" s="93">
        <v>3118</v>
      </c>
      <c r="E47" s="93">
        <v>20497</v>
      </c>
      <c r="F47" s="93">
        <v>32838</v>
      </c>
      <c r="G47" s="93">
        <v>28017</v>
      </c>
      <c r="H47" s="93">
        <v>21466</v>
      </c>
      <c r="I47" s="93">
        <v>11273</v>
      </c>
      <c r="J47" s="93">
        <v>3231</v>
      </c>
      <c r="K47" s="93">
        <v>16557</v>
      </c>
      <c r="L47" s="93" t="s">
        <v>471</v>
      </c>
    </row>
    <row r="48" spans="1:12" ht="9.1999999999999993" customHeight="1" x14ac:dyDescent="0.15">
      <c r="A48" s="26" t="s">
        <v>256</v>
      </c>
      <c r="B48" s="393">
        <v>135161</v>
      </c>
      <c r="C48" s="324"/>
      <c r="D48" s="93">
        <v>67304</v>
      </c>
      <c r="E48" s="93">
        <v>26324</v>
      </c>
      <c r="F48" s="93">
        <v>13954</v>
      </c>
      <c r="G48" s="93" t="s">
        <v>471</v>
      </c>
      <c r="H48" s="93">
        <v>17226</v>
      </c>
      <c r="I48" s="93">
        <v>2236</v>
      </c>
      <c r="J48" s="93">
        <v>3722</v>
      </c>
      <c r="K48" s="93">
        <v>3198</v>
      </c>
      <c r="L48" s="93" t="s">
        <v>471</v>
      </c>
    </row>
    <row r="49" spans="1:12" ht="9.1999999999999993" customHeight="1" x14ac:dyDescent="0.15">
      <c r="A49" s="26" t="s">
        <v>275</v>
      </c>
      <c r="B49" s="393">
        <v>113060</v>
      </c>
      <c r="C49" s="324"/>
      <c r="D49" s="93">
        <v>43885</v>
      </c>
      <c r="E49" s="93">
        <v>27279</v>
      </c>
      <c r="F49" s="93">
        <v>12583</v>
      </c>
      <c r="G49" s="93">
        <v>3194</v>
      </c>
      <c r="H49" s="93">
        <v>14381</v>
      </c>
      <c r="I49" s="93">
        <v>2367</v>
      </c>
      <c r="J49" s="93">
        <v>4777</v>
      </c>
      <c r="K49" s="93">
        <v>4304</v>
      </c>
      <c r="L49" s="93" t="s">
        <v>471</v>
      </c>
    </row>
    <row r="50" spans="1:12" ht="9.1999999999999993" customHeight="1" x14ac:dyDescent="0.15">
      <c r="A50" s="26" t="s">
        <v>265</v>
      </c>
      <c r="B50" s="393">
        <v>98327</v>
      </c>
      <c r="C50" s="324"/>
      <c r="D50" s="93">
        <v>52246</v>
      </c>
      <c r="E50" s="93">
        <v>17518</v>
      </c>
      <c r="F50" s="93">
        <v>17703</v>
      </c>
      <c r="G50" s="93" t="s">
        <v>471</v>
      </c>
      <c r="H50" s="93">
        <v>1165</v>
      </c>
      <c r="I50" s="93">
        <v>1606</v>
      </c>
      <c r="J50" s="93">
        <v>3854</v>
      </c>
      <c r="K50" s="93">
        <v>2482</v>
      </c>
      <c r="L50" s="93">
        <v>1181</v>
      </c>
    </row>
    <row r="51" spans="1:12" ht="9.1999999999999993" customHeight="1" x14ac:dyDescent="0.15">
      <c r="A51" s="26" t="s">
        <v>261</v>
      </c>
      <c r="B51" s="393">
        <v>96006</v>
      </c>
      <c r="C51" s="324"/>
      <c r="D51" s="93">
        <v>2679</v>
      </c>
      <c r="E51" s="93">
        <v>12883</v>
      </c>
      <c r="F51" s="93">
        <v>22393</v>
      </c>
      <c r="G51" s="93">
        <v>9073</v>
      </c>
      <c r="H51" s="93">
        <v>17501</v>
      </c>
      <c r="I51" s="93">
        <v>12477</v>
      </c>
      <c r="J51" s="93">
        <v>2892</v>
      </c>
      <c r="K51" s="93">
        <v>15248</v>
      </c>
      <c r="L51" s="93" t="s">
        <v>471</v>
      </c>
    </row>
    <row r="52" spans="1:12" ht="9.1999999999999993" customHeight="1" x14ac:dyDescent="0.15">
      <c r="A52" s="26"/>
      <c r="B52" s="393"/>
      <c r="C52" s="321"/>
      <c r="D52" s="93"/>
      <c r="E52" s="93"/>
      <c r="F52" s="93"/>
      <c r="G52" s="93"/>
      <c r="H52" s="93"/>
      <c r="I52" s="93"/>
      <c r="J52" s="93"/>
      <c r="K52" s="93"/>
      <c r="L52" s="93"/>
    </row>
    <row r="53" spans="1:12" ht="9.1999999999999993" customHeight="1" x14ac:dyDescent="0.15">
      <c r="A53" s="26" t="s">
        <v>260</v>
      </c>
      <c r="B53" s="393">
        <v>75710</v>
      </c>
      <c r="C53" s="321"/>
      <c r="D53" s="93">
        <v>14903</v>
      </c>
      <c r="E53" s="93">
        <v>24621</v>
      </c>
      <c r="F53" s="93">
        <v>12494</v>
      </c>
      <c r="G53" s="93">
        <v>5891</v>
      </c>
      <c r="H53" s="93">
        <v>5484</v>
      </c>
      <c r="I53" s="93">
        <v>2302</v>
      </c>
      <c r="J53" s="93">
        <v>2367</v>
      </c>
      <c r="K53" s="93">
        <v>7567</v>
      </c>
      <c r="L53" s="93" t="s">
        <v>471</v>
      </c>
    </row>
    <row r="54" spans="1:12" ht="9.1999999999999993" customHeight="1" x14ac:dyDescent="0.15">
      <c r="A54" s="26" t="s">
        <v>277</v>
      </c>
      <c r="B54" s="393">
        <v>75101</v>
      </c>
      <c r="C54" s="321"/>
      <c r="D54" s="93">
        <v>3716</v>
      </c>
      <c r="E54" s="93">
        <v>24536</v>
      </c>
      <c r="F54" s="93">
        <v>29921</v>
      </c>
      <c r="G54" s="93">
        <v>4485</v>
      </c>
      <c r="H54" s="93">
        <v>2840</v>
      </c>
      <c r="I54" s="93">
        <v>3844</v>
      </c>
      <c r="J54" s="93">
        <v>3123</v>
      </c>
      <c r="K54" s="93">
        <v>2444</v>
      </c>
      <c r="L54" s="93" t="s">
        <v>471</v>
      </c>
    </row>
    <row r="55" spans="1:12" ht="9.1999999999999993" customHeight="1" x14ac:dyDescent="0.15">
      <c r="A55" s="26" t="s">
        <v>274</v>
      </c>
      <c r="B55" s="393">
        <v>64039</v>
      </c>
      <c r="C55" s="321"/>
      <c r="D55" s="93">
        <v>18917</v>
      </c>
      <c r="E55" s="93">
        <v>19957</v>
      </c>
      <c r="F55" s="93">
        <v>9680</v>
      </c>
      <c r="G55" s="93">
        <v>2403</v>
      </c>
      <c r="H55" s="93">
        <v>5403</v>
      </c>
      <c r="I55" s="93">
        <v>3301</v>
      </c>
      <c r="J55" s="93">
        <v>2406</v>
      </c>
      <c r="K55" s="93">
        <v>1972</v>
      </c>
      <c r="L55" s="93" t="s">
        <v>471</v>
      </c>
    </row>
    <row r="56" spans="1:12" ht="9.1999999999999993" customHeight="1" x14ac:dyDescent="0.15">
      <c r="A56" s="26" t="s">
        <v>255</v>
      </c>
      <c r="B56" s="393">
        <v>44312</v>
      </c>
      <c r="C56" s="321"/>
      <c r="D56" s="93">
        <v>1504</v>
      </c>
      <c r="E56" s="93">
        <v>22424</v>
      </c>
      <c r="F56" s="93">
        <v>12304</v>
      </c>
      <c r="G56" s="93">
        <v>2889</v>
      </c>
      <c r="H56" s="93">
        <v>1015</v>
      </c>
      <c r="I56" s="93">
        <v>1869</v>
      </c>
      <c r="J56" s="93" t="s">
        <v>471</v>
      </c>
      <c r="K56" s="93">
        <v>1069</v>
      </c>
      <c r="L56" s="93" t="s">
        <v>471</v>
      </c>
    </row>
    <row r="57" spans="1:12" ht="9.1999999999999993" customHeight="1" x14ac:dyDescent="0.15">
      <c r="A57" s="26" t="s">
        <v>270</v>
      </c>
      <c r="B57" s="393">
        <v>42953</v>
      </c>
      <c r="C57" s="321"/>
      <c r="D57" s="93" t="s">
        <v>471</v>
      </c>
      <c r="E57" s="93">
        <v>9091</v>
      </c>
      <c r="F57" s="93">
        <v>21570</v>
      </c>
      <c r="G57" s="93" t="s">
        <v>471</v>
      </c>
      <c r="H57" s="93" t="s">
        <v>471</v>
      </c>
      <c r="I57" s="93">
        <v>1722</v>
      </c>
      <c r="J57" s="93">
        <v>2876</v>
      </c>
      <c r="K57" s="93">
        <v>5225</v>
      </c>
      <c r="L57" s="93" t="s">
        <v>471</v>
      </c>
    </row>
    <row r="58" spans="1:12" ht="9.1999999999999993" customHeight="1" x14ac:dyDescent="0.15">
      <c r="A58" s="26" t="s">
        <v>289</v>
      </c>
      <c r="B58" s="393">
        <v>28254</v>
      </c>
      <c r="C58" s="321"/>
      <c r="D58" s="93">
        <v>5026</v>
      </c>
      <c r="E58" s="93">
        <v>8171</v>
      </c>
      <c r="F58" s="93">
        <v>6647</v>
      </c>
      <c r="G58" s="93">
        <v>1406</v>
      </c>
      <c r="H58" s="93" t="s">
        <v>471</v>
      </c>
      <c r="I58" s="93">
        <v>2843</v>
      </c>
      <c r="J58" s="93">
        <v>1863</v>
      </c>
      <c r="K58" s="93">
        <v>1361</v>
      </c>
      <c r="L58" s="93" t="s">
        <v>471</v>
      </c>
    </row>
    <row r="59" spans="1:12" ht="9.1999999999999993" customHeight="1" x14ac:dyDescent="0.15">
      <c r="A59" s="26" t="s">
        <v>463</v>
      </c>
      <c r="B59" s="393">
        <v>27076</v>
      </c>
      <c r="C59" s="321"/>
      <c r="D59" s="93">
        <v>1510</v>
      </c>
      <c r="E59" s="93">
        <v>7488</v>
      </c>
      <c r="F59" s="93">
        <v>12873</v>
      </c>
      <c r="G59" s="93" t="s">
        <v>471</v>
      </c>
      <c r="H59" s="93" t="s">
        <v>471</v>
      </c>
      <c r="I59" s="93">
        <v>1115</v>
      </c>
      <c r="J59" s="93" t="s">
        <v>471</v>
      </c>
      <c r="K59" s="93">
        <v>2596</v>
      </c>
      <c r="L59" s="93" t="s">
        <v>471</v>
      </c>
    </row>
    <row r="60" spans="1:12" ht="9.1999999999999993" customHeight="1" x14ac:dyDescent="0.15">
      <c r="A60" s="26" t="s">
        <v>402</v>
      </c>
      <c r="B60" s="393">
        <v>23147</v>
      </c>
      <c r="C60" s="321"/>
      <c r="D60" s="93" t="s">
        <v>471</v>
      </c>
      <c r="E60" s="93">
        <v>6697</v>
      </c>
      <c r="F60" s="93">
        <v>3372</v>
      </c>
      <c r="G60" s="93" t="s">
        <v>471</v>
      </c>
      <c r="H60" s="93">
        <v>2899</v>
      </c>
      <c r="I60" s="93">
        <v>1356</v>
      </c>
      <c r="J60" s="93" t="s">
        <v>471</v>
      </c>
      <c r="K60" s="93">
        <v>6397</v>
      </c>
      <c r="L60" s="93" t="s">
        <v>471</v>
      </c>
    </row>
    <row r="61" spans="1:12" ht="9.1999999999999993" customHeight="1" x14ac:dyDescent="0.15">
      <c r="A61" s="26" t="s">
        <v>282</v>
      </c>
      <c r="B61" s="393">
        <v>19272</v>
      </c>
      <c r="C61" s="321"/>
      <c r="D61" s="93">
        <v>1665</v>
      </c>
      <c r="E61" s="93">
        <v>5217</v>
      </c>
      <c r="F61" s="93">
        <v>5476</v>
      </c>
      <c r="G61" s="93" t="s">
        <v>471</v>
      </c>
      <c r="H61" s="93" t="s">
        <v>471</v>
      </c>
      <c r="I61" s="93" t="s">
        <v>471</v>
      </c>
      <c r="J61" s="93">
        <v>2136</v>
      </c>
      <c r="K61" s="93">
        <v>2166</v>
      </c>
      <c r="L61" s="93" t="s">
        <v>471</v>
      </c>
    </row>
    <row r="62" spans="1:12" ht="9.1999999999999993" customHeight="1" x14ac:dyDescent="0.15">
      <c r="A62" s="26" t="s">
        <v>291</v>
      </c>
      <c r="B62" s="393">
        <v>18426</v>
      </c>
      <c r="C62" s="321"/>
      <c r="D62" s="93">
        <v>6833</v>
      </c>
      <c r="E62" s="93">
        <v>3457</v>
      </c>
      <c r="F62" s="93">
        <v>4627</v>
      </c>
      <c r="G62" s="93" t="s">
        <v>471</v>
      </c>
      <c r="H62" s="93" t="s">
        <v>471</v>
      </c>
      <c r="I62" s="93" t="s">
        <v>471</v>
      </c>
      <c r="J62" s="93" t="s">
        <v>471</v>
      </c>
      <c r="K62" s="93">
        <v>1731</v>
      </c>
      <c r="L62" s="93" t="s">
        <v>471</v>
      </c>
    </row>
    <row r="63" spans="1:12" ht="9.1999999999999993" customHeight="1" thickBot="1" x14ac:dyDescent="0.2">
      <c r="A63" s="75" t="s">
        <v>401</v>
      </c>
      <c r="B63" s="394">
        <v>17714</v>
      </c>
      <c r="C63" s="321"/>
      <c r="D63" s="93">
        <v>1588</v>
      </c>
      <c r="E63" s="93">
        <v>4141</v>
      </c>
      <c r="F63" s="93">
        <v>10582</v>
      </c>
      <c r="G63" s="93" t="s">
        <v>471</v>
      </c>
      <c r="H63" s="93" t="s">
        <v>471</v>
      </c>
      <c r="I63" s="93" t="s">
        <v>471</v>
      </c>
      <c r="J63" s="93" t="s">
        <v>471</v>
      </c>
      <c r="K63" s="93" t="s">
        <v>471</v>
      </c>
      <c r="L63" s="93" t="s">
        <v>471</v>
      </c>
    </row>
    <row r="64" spans="1:12" ht="9.1999999999999993" customHeight="1" x14ac:dyDescent="0.15">
      <c r="A64" s="73" t="s">
        <v>1</v>
      </c>
      <c r="B64" s="262">
        <v>41340832</v>
      </c>
      <c r="C64" s="321"/>
      <c r="D64" s="94">
        <v>11556478</v>
      </c>
      <c r="E64" s="94">
        <v>10678521</v>
      </c>
      <c r="F64" s="94">
        <v>5863265</v>
      </c>
      <c r="G64" s="94">
        <v>3963925</v>
      </c>
      <c r="H64" s="94">
        <v>3167575</v>
      </c>
      <c r="I64" s="94">
        <v>2756928</v>
      </c>
      <c r="J64" s="94">
        <v>1632562</v>
      </c>
      <c r="K64" s="94">
        <v>1506529</v>
      </c>
      <c r="L64" s="94">
        <v>215049</v>
      </c>
    </row>
    <row r="65" spans="1:12" ht="21.6" customHeight="1" x14ac:dyDescent="0.15">
      <c r="A65" s="475" t="s">
        <v>533</v>
      </c>
      <c r="B65" s="476"/>
      <c r="C65" s="476"/>
      <c r="D65" s="476"/>
      <c r="E65" s="476"/>
      <c r="F65" s="476"/>
      <c r="G65" s="476"/>
      <c r="H65" s="476"/>
      <c r="I65" s="476"/>
      <c r="J65" s="476"/>
      <c r="K65" s="476"/>
      <c r="L65" s="476"/>
    </row>
    <row r="66" spans="1:12" ht="10.5" customHeight="1" x14ac:dyDescent="0.15">
      <c r="A66" s="475" t="s">
        <v>487</v>
      </c>
      <c r="B66" s="476"/>
      <c r="C66" s="476"/>
      <c r="D66" s="476"/>
      <c r="E66" s="476"/>
      <c r="F66" s="476"/>
      <c r="G66" s="476"/>
      <c r="H66" s="476"/>
      <c r="I66" s="476"/>
      <c r="J66" s="476"/>
      <c r="K66" s="476"/>
      <c r="L66" s="476"/>
    </row>
    <row r="67" spans="1:12" ht="18" customHeight="1" x14ac:dyDescent="0.15">
      <c r="A67" s="521"/>
      <c r="B67" s="521"/>
      <c r="C67" s="521"/>
      <c r="D67" s="521"/>
      <c r="E67" s="521"/>
      <c r="F67" s="521"/>
      <c r="G67" s="521"/>
      <c r="H67" s="521"/>
      <c r="I67" s="521"/>
      <c r="J67" s="521"/>
      <c r="K67" s="521"/>
      <c r="L67" s="521"/>
    </row>
    <row r="68" spans="1:12" x14ac:dyDescent="0.15">
      <c r="C68" s="24"/>
      <c r="D68" s="24"/>
    </row>
    <row r="69" spans="1:12" x14ac:dyDescent="0.15">
      <c r="C69" s="24"/>
      <c r="D69" s="24"/>
    </row>
    <row r="70" spans="1:12" x14ac:dyDescent="0.15">
      <c r="C70" s="24"/>
      <c r="D70" s="24"/>
    </row>
    <row r="71" spans="1:12" x14ac:dyDescent="0.15">
      <c r="C71" s="24"/>
      <c r="D71" s="24"/>
    </row>
    <row r="72" spans="1:12" x14ac:dyDescent="0.15">
      <c r="C72" s="24"/>
      <c r="D72" s="24"/>
    </row>
    <row r="73" spans="1:12" x14ac:dyDescent="0.15">
      <c r="C73" s="24"/>
      <c r="D73" s="24"/>
    </row>
    <row r="74" spans="1:12" x14ac:dyDescent="0.15">
      <c r="C74" s="24"/>
      <c r="D74" s="24"/>
    </row>
    <row r="75" spans="1:12" x14ac:dyDescent="0.15">
      <c r="C75" s="24"/>
      <c r="D75" s="24"/>
    </row>
    <row r="76" spans="1:12" x14ac:dyDescent="0.15">
      <c r="C76" s="24"/>
      <c r="D76" s="24"/>
    </row>
    <row r="77" spans="1:12" x14ac:dyDescent="0.15">
      <c r="C77" s="24"/>
      <c r="D77" s="24"/>
    </row>
    <row r="78" spans="1:12" x14ac:dyDescent="0.15">
      <c r="C78" s="24"/>
      <c r="D78" s="24"/>
    </row>
    <row r="79" spans="1:12" x14ac:dyDescent="0.15">
      <c r="C79" s="24"/>
      <c r="D79" s="24"/>
    </row>
    <row r="80" spans="1:12" x14ac:dyDescent="0.15">
      <c r="C80" s="24"/>
      <c r="D80" s="24"/>
    </row>
    <row r="81" spans="3:4" x14ac:dyDescent="0.15">
      <c r="C81" s="24"/>
      <c r="D81" s="24"/>
    </row>
    <row r="82" spans="3:4" x14ac:dyDescent="0.15">
      <c r="C82" s="24"/>
      <c r="D82" s="24"/>
    </row>
    <row r="83" spans="3:4" x14ac:dyDescent="0.15">
      <c r="C83" s="24"/>
      <c r="D83" s="24"/>
    </row>
    <row r="84" spans="3:4" x14ac:dyDescent="0.15">
      <c r="C84" s="24"/>
      <c r="D84" s="24"/>
    </row>
    <row r="85" spans="3:4" x14ac:dyDescent="0.15">
      <c r="C85" s="24"/>
      <c r="D85" s="24"/>
    </row>
    <row r="86" spans="3:4" x14ac:dyDescent="0.15">
      <c r="C86" s="24"/>
      <c r="D86" s="24"/>
    </row>
    <row r="87" spans="3:4" x14ac:dyDescent="0.15">
      <c r="C87" s="24"/>
      <c r="D87" s="24"/>
    </row>
    <row r="88" spans="3:4" x14ac:dyDescent="0.15">
      <c r="C88" s="24"/>
      <c r="D88" s="24"/>
    </row>
    <row r="89" spans="3:4" x14ac:dyDescent="0.15">
      <c r="C89" s="24"/>
      <c r="D89" s="24"/>
    </row>
    <row r="90" spans="3:4" x14ac:dyDescent="0.15">
      <c r="C90" s="24"/>
      <c r="D90" s="24"/>
    </row>
    <row r="91" spans="3:4" x14ac:dyDescent="0.15">
      <c r="C91" s="24"/>
      <c r="D91" s="24"/>
    </row>
    <row r="92" spans="3:4" x14ac:dyDescent="0.15">
      <c r="C92" s="24"/>
      <c r="D92" s="24"/>
    </row>
    <row r="93" spans="3:4" x14ac:dyDescent="0.15">
      <c r="C93" s="24"/>
      <c r="D93" s="24"/>
    </row>
    <row r="94" spans="3:4" x14ac:dyDescent="0.15">
      <c r="C94" s="24"/>
      <c r="D94" s="24"/>
    </row>
    <row r="95" spans="3:4" x14ac:dyDescent="0.15">
      <c r="C95" s="24"/>
      <c r="D95" s="24"/>
    </row>
    <row r="96" spans="3:4" x14ac:dyDescent="0.15">
      <c r="C96" s="24"/>
      <c r="D96" s="24"/>
    </row>
    <row r="97" spans="3:4" x14ac:dyDescent="0.15">
      <c r="C97" s="24"/>
      <c r="D97" s="24"/>
    </row>
    <row r="98" spans="3:4" x14ac:dyDescent="0.15">
      <c r="C98" s="24"/>
      <c r="D98" s="24"/>
    </row>
    <row r="99" spans="3:4" x14ac:dyDescent="0.15">
      <c r="C99" s="24"/>
      <c r="D99" s="24"/>
    </row>
    <row r="100" spans="3:4" x14ac:dyDescent="0.15">
      <c r="C100" s="24"/>
      <c r="D100" s="24"/>
    </row>
    <row r="101" spans="3:4" x14ac:dyDescent="0.15">
      <c r="C101" s="24"/>
      <c r="D101" s="24"/>
    </row>
    <row r="102" spans="3:4" x14ac:dyDescent="0.15">
      <c r="C102" s="24"/>
      <c r="D102" s="24"/>
    </row>
    <row r="103" spans="3:4" x14ac:dyDescent="0.15">
      <c r="C103" s="24"/>
      <c r="D103" s="24"/>
    </row>
    <row r="104" spans="3:4" x14ac:dyDescent="0.15">
      <c r="C104" s="24"/>
      <c r="D104" s="24"/>
    </row>
    <row r="105" spans="3:4" x14ac:dyDescent="0.15">
      <c r="C105" s="24"/>
      <c r="D105" s="24"/>
    </row>
    <row r="106" spans="3:4" x14ac:dyDescent="0.15">
      <c r="C106" s="24"/>
      <c r="D106" s="24"/>
    </row>
    <row r="107" spans="3:4" x14ac:dyDescent="0.15">
      <c r="C107" s="24"/>
      <c r="D107" s="24"/>
    </row>
    <row r="108" spans="3:4" x14ac:dyDescent="0.15">
      <c r="C108" s="24"/>
      <c r="D108" s="24"/>
    </row>
    <row r="109" spans="3:4" x14ac:dyDescent="0.15">
      <c r="C109" s="24"/>
      <c r="D109" s="24"/>
    </row>
    <row r="110" spans="3:4" x14ac:dyDescent="0.15">
      <c r="C110" s="24"/>
      <c r="D110" s="24"/>
    </row>
    <row r="111" spans="3:4" x14ac:dyDescent="0.15">
      <c r="C111" s="24"/>
      <c r="D111" s="24"/>
    </row>
    <row r="112" spans="3:4" x14ac:dyDescent="0.15">
      <c r="C112" s="24"/>
      <c r="D112" s="24"/>
    </row>
    <row r="113" spans="3:4" x14ac:dyDescent="0.15">
      <c r="C113" s="24"/>
      <c r="D113" s="24"/>
    </row>
    <row r="114" spans="3:4" x14ac:dyDescent="0.15">
      <c r="C114" s="24"/>
      <c r="D114" s="24"/>
    </row>
    <row r="115" spans="3:4" x14ac:dyDescent="0.15">
      <c r="C115" s="24"/>
      <c r="D115" s="24"/>
    </row>
    <row r="116" spans="3:4" x14ac:dyDescent="0.15">
      <c r="C116" s="24"/>
      <c r="D116" s="24"/>
    </row>
    <row r="117" spans="3:4" x14ac:dyDescent="0.15">
      <c r="C117" s="24"/>
      <c r="D117" s="24"/>
    </row>
    <row r="118" spans="3:4" x14ac:dyDescent="0.15">
      <c r="C118" s="24"/>
      <c r="D118" s="24"/>
    </row>
    <row r="119" spans="3:4" x14ac:dyDescent="0.15">
      <c r="C119" s="24"/>
      <c r="D119" s="24"/>
    </row>
    <row r="120" spans="3:4" x14ac:dyDescent="0.15">
      <c r="C120" s="24"/>
      <c r="D120" s="24"/>
    </row>
    <row r="121" spans="3:4" x14ac:dyDescent="0.15">
      <c r="C121" s="24"/>
      <c r="D121" s="24"/>
    </row>
    <row r="122" spans="3:4" x14ac:dyDescent="0.15">
      <c r="C122" s="24"/>
      <c r="D122" s="24"/>
    </row>
    <row r="123" spans="3:4" x14ac:dyDescent="0.15">
      <c r="C123" s="24"/>
      <c r="D123" s="24"/>
    </row>
    <row r="124" spans="3:4" x14ac:dyDescent="0.15">
      <c r="C124" s="24"/>
      <c r="D124" s="24"/>
    </row>
    <row r="125" spans="3:4" x14ac:dyDescent="0.15">
      <c r="C125" s="24"/>
      <c r="D125" s="24"/>
    </row>
    <row r="126" spans="3:4" x14ac:dyDescent="0.15">
      <c r="C126" s="24"/>
      <c r="D126" s="24"/>
    </row>
    <row r="127" spans="3:4" x14ac:dyDescent="0.15">
      <c r="C127" s="24"/>
      <c r="D127" s="24"/>
    </row>
    <row r="128" spans="3:4" x14ac:dyDescent="0.15">
      <c r="C128" s="24"/>
      <c r="D128" s="24"/>
    </row>
    <row r="129" spans="3:4" x14ac:dyDescent="0.15">
      <c r="C129" s="24"/>
      <c r="D129" s="24"/>
    </row>
    <row r="130" spans="3:4" x14ac:dyDescent="0.15">
      <c r="C130" s="24"/>
      <c r="D130" s="24"/>
    </row>
    <row r="131" spans="3:4" x14ac:dyDescent="0.15">
      <c r="C131" s="24"/>
      <c r="D131" s="24"/>
    </row>
    <row r="132" spans="3:4" x14ac:dyDescent="0.15">
      <c r="C132" s="24"/>
      <c r="D132" s="24"/>
    </row>
    <row r="133" spans="3:4" x14ac:dyDescent="0.15">
      <c r="C133" s="24"/>
      <c r="D133" s="24"/>
    </row>
    <row r="134" spans="3:4" x14ac:dyDescent="0.15">
      <c r="C134" s="24"/>
      <c r="D134" s="24"/>
    </row>
    <row r="135" spans="3:4" x14ac:dyDescent="0.15">
      <c r="C135" s="24"/>
      <c r="D135" s="24"/>
    </row>
    <row r="136" spans="3:4" x14ac:dyDescent="0.15">
      <c r="C136" s="24"/>
      <c r="D136" s="24"/>
    </row>
    <row r="137" spans="3:4" x14ac:dyDescent="0.15">
      <c r="C137" s="24"/>
      <c r="D137" s="24"/>
    </row>
    <row r="138" spans="3:4" x14ac:dyDescent="0.15">
      <c r="C138" s="24"/>
      <c r="D138" s="24"/>
    </row>
    <row r="139" spans="3:4" x14ac:dyDescent="0.15">
      <c r="C139" s="24"/>
      <c r="D139" s="24"/>
    </row>
    <row r="140" spans="3:4" x14ac:dyDescent="0.15">
      <c r="C140" s="24"/>
      <c r="D140" s="24"/>
    </row>
    <row r="141" spans="3:4" x14ac:dyDescent="0.15">
      <c r="C141" s="24"/>
      <c r="D141" s="24"/>
    </row>
    <row r="142" spans="3:4" x14ac:dyDescent="0.15">
      <c r="C142" s="24"/>
      <c r="D142" s="24"/>
    </row>
    <row r="143" spans="3:4" x14ac:dyDescent="0.15">
      <c r="C143" s="24"/>
      <c r="D143" s="24"/>
    </row>
    <row r="144" spans="3:4" x14ac:dyDescent="0.15">
      <c r="C144" s="24"/>
      <c r="D144" s="24"/>
    </row>
    <row r="145" spans="3:4" x14ac:dyDescent="0.15">
      <c r="C145" s="24"/>
      <c r="D145" s="24"/>
    </row>
    <row r="146" spans="3:4" x14ac:dyDescent="0.15">
      <c r="C146" s="24"/>
      <c r="D146" s="24"/>
    </row>
    <row r="147" spans="3:4" x14ac:dyDescent="0.15">
      <c r="C147" s="24"/>
      <c r="D147" s="24"/>
    </row>
    <row r="148" spans="3:4" x14ac:dyDescent="0.15">
      <c r="C148" s="24"/>
      <c r="D148" s="24"/>
    </row>
    <row r="149" spans="3:4" x14ac:dyDescent="0.15">
      <c r="C149" s="24"/>
      <c r="D149" s="24"/>
    </row>
    <row r="150" spans="3:4" x14ac:dyDescent="0.15">
      <c r="C150" s="24"/>
      <c r="D150" s="24"/>
    </row>
    <row r="151" spans="3:4" x14ac:dyDescent="0.15">
      <c r="C151" s="24"/>
      <c r="D151" s="24"/>
    </row>
    <row r="152" spans="3:4" x14ac:dyDescent="0.15">
      <c r="C152" s="24"/>
      <c r="D152" s="24"/>
    </row>
    <row r="153" spans="3:4" x14ac:dyDescent="0.15">
      <c r="C153" s="24"/>
      <c r="D153" s="24"/>
    </row>
    <row r="154" spans="3:4" x14ac:dyDescent="0.15">
      <c r="C154" s="24"/>
      <c r="D154" s="24"/>
    </row>
    <row r="155" spans="3:4" x14ac:dyDescent="0.15">
      <c r="C155" s="24"/>
      <c r="D155" s="24"/>
    </row>
    <row r="156" spans="3:4" x14ac:dyDescent="0.15">
      <c r="C156" s="24"/>
      <c r="D156" s="24"/>
    </row>
    <row r="157" spans="3:4" x14ac:dyDescent="0.15">
      <c r="C157" s="24"/>
      <c r="D157" s="24"/>
    </row>
    <row r="158" spans="3:4" x14ac:dyDescent="0.15">
      <c r="C158" s="24"/>
      <c r="D158" s="24"/>
    </row>
    <row r="159" spans="3:4" x14ac:dyDescent="0.15">
      <c r="C159" s="24"/>
      <c r="D159" s="24"/>
    </row>
    <row r="160" spans="3:4" x14ac:dyDescent="0.15">
      <c r="C160" s="24"/>
      <c r="D160" s="24"/>
    </row>
    <row r="161" spans="3:4" x14ac:dyDescent="0.15">
      <c r="C161" s="24"/>
      <c r="D161" s="24"/>
    </row>
    <row r="162" spans="3:4" x14ac:dyDescent="0.15">
      <c r="C162" s="24"/>
      <c r="D162" s="24"/>
    </row>
    <row r="163" spans="3:4" x14ac:dyDescent="0.15">
      <c r="C163" s="24"/>
      <c r="D163" s="24"/>
    </row>
    <row r="164" spans="3:4" x14ac:dyDescent="0.15">
      <c r="C164" s="24"/>
      <c r="D164" s="24"/>
    </row>
    <row r="165" spans="3:4" x14ac:dyDescent="0.15">
      <c r="C165" s="24"/>
      <c r="D165" s="24"/>
    </row>
    <row r="166" spans="3:4" x14ac:dyDescent="0.15">
      <c r="C166" s="24"/>
      <c r="D166" s="24"/>
    </row>
    <row r="167" spans="3:4" x14ac:dyDescent="0.15">
      <c r="C167" s="24"/>
      <c r="D167" s="24"/>
    </row>
    <row r="168" spans="3:4" x14ac:dyDescent="0.15">
      <c r="C168" s="24"/>
      <c r="D168" s="24"/>
    </row>
    <row r="169" spans="3:4" x14ac:dyDescent="0.15">
      <c r="C169" s="24"/>
      <c r="D169" s="24"/>
    </row>
    <row r="170" spans="3:4" x14ac:dyDescent="0.15">
      <c r="C170" s="24"/>
      <c r="D170" s="24"/>
    </row>
    <row r="171" spans="3:4" x14ac:dyDescent="0.15">
      <c r="C171" s="24"/>
      <c r="D171" s="24"/>
    </row>
    <row r="172" spans="3:4" x14ac:dyDescent="0.15">
      <c r="C172" s="24"/>
      <c r="D172" s="24"/>
    </row>
    <row r="173" spans="3:4" x14ac:dyDescent="0.15">
      <c r="C173" s="24"/>
      <c r="D173" s="24"/>
    </row>
    <row r="174" spans="3:4" x14ac:dyDescent="0.15">
      <c r="C174" s="24"/>
      <c r="D174" s="24"/>
    </row>
    <row r="175" spans="3:4" x14ac:dyDescent="0.15">
      <c r="C175" s="24"/>
      <c r="D175" s="24"/>
    </row>
    <row r="176" spans="3:4" x14ac:dyDescent="0.15">
      <c r="C176" s="24"/>
      <c r="D176" s="24"/>
    </row>
    <row r="177" spans="3:4" x14ac:dyDescent="0.15">
      <c r="C177" s="24"/>
      <c r="D177" s="24"/>
    </row>
    <row r="178" spans="3:4" x14ac:dyDescent="0.15">
      <c r="C178" s="24"/>
      <c r="D178" s="24"/>
    </row>
    <row r="179" spans="3:4" x14ac:dyDescent="0.15">
      <c r="C179" s="24"/>
      <c r="D179" s="24"/>
    </row>
    <row r="180" spans="3:4" x14ac:dyDescent="0.15">
      <c r="C180" s="24"/>
      <c r="D180" s="24"/>
    </row>
    <row r="181" spans="3:4" x14ac:dyDescent="0.15">
      <c r="C181" s="24"/>
      <c r="D181" s="24"/>
    </row>
    <row r="182" spans="3:4" x14ac:dyDescent="0.15">
      <c r="C182" s="24"/>
      <c r="D182" s="24"/>
    </row>
    <row r="183" spans="3:4" x14ac:dyDescent="0.15">
      <c r="C183" s="24"/>
      <c r="D183" s="24"/>
    </row>
    <row r="184" spans="3:4" x14ac:dyDescent="0.15">
      <c r="C184" s="24"/>
      <c r="D184" s="24"/>
    </row>
    <row r="185" spans="3:4" x14ac:dyDescent="0.15">
      <c r="C185" s="24"/>
      <c r="D185" s="24"/>
    </row>
    <row r="186" spans="3:4" x14ac:dyDescent="0.15">
      <c r="C186" s="24"/>
      <c r="D186" s="24"/>
    </row>
    <row r="187" spans="3:4" x14ac:dyDescent="0.15">
      <c r="C187" s="24"/>
      <c r="D187" s="24"/>
    </row>
    <row r="188" spans="3:4" x14ac:dyDescent="0.15">
      <c r="C188" s="24"/>
      <c r="D188" s="24"/>
    </row>
    <row r="189" spans="3:4" x14ac:dyDescent="0.15">
      <c r="C189" s="24"/>
      <c r="D189" s="24"/>
    </row>
    <row r="190" spans="3:4" x14ac:dyDescent="0.15">
      <c r="C190" s="24"/>
      <c r="D190" s="24"/>
    </row>
    <row r="191" spans="3:4" x14ac:dyDescent="0.15">
      <c r="C191" s="24"/>
      <c r="D191" s="24"/>
    </row>
    <row r="192" spans="3:4" x14ac:dyDescent="0.15">
      <c r="C192" s="24"/>
      <c r="D192" s="24"/>
    </row>
    <row r="193" spans="3:4" x14ac:dyDescent="0.15">
      <c r="C193" s="24"/>
      <c r="D193" s="24"/>
    </row>
    <row r="194" spans="3:4" x14ac:dyDescent="0.15">
      <c r="C194" s="24"/>
      <c r="D194" s="24"/>
    </row>
    <row r="195" spans="3:4" x14ac:dyDescent="0.15">
      <c r="C195" s="24"/>
      <c r="D195" s="24"/>
    </row>
    <row r="196" spans="3:4" x14ac:dyDescent="0.15">
      <c r="C196" s="24"/>
      <c r="D196" s="24"/>
    </row>
    <row r="197" spans="3:4" x14ac:dyDescent="0.15">
      <c r="C197" s="24"/>
      <c r="D197" s="24"/>
    </row>
    <row r="198" spans="3:4" x14ac:dyDescent="0.15">
      <c r="C198" s="24"/>
      <c r="D198" s="24"/>
    </row>
    <row r="199" spans="3:4" x14ac:dyDescent="0.15">
      <c r="C199" s="24"/>
      <c r="D199" s="24"/>
    </row>
    <row r="200" spans="3:4" x14ac:dyDescent="0.15">
      <c r="C200" s="24"/>
      <c r="D200" s="24"/>
    </row>
    <row r="201" spans="3:4" x14ac:dyDescent="0.15">
      <c r="C201" s="24"/>
      <c r="D201" s="24"/>
    </row>
    <row r="202" spans="3:4" x14ac:dyDescent="0.15">
      <c r="C202" s="24"/>
      <c r="D202" s="24"/>
    </row>
    <row r="203" spans="3:4" x14ac:dyDescent="0.15">
      <c r="C203" s="24"/>
      <c r="D203" s="24"/>
    </row>
    <row r="204" spans="3:4" x14ac:dyDescent="0.15">
      <c r="C204" s="24"/>
      <c r="D204" s="24"/>
    </row>
    <row r="205" spans="3:4" x14ac:dyDescent="0.15">
      <c r="C205" s="24"/>
      <c r="D205" s="24"/>
    </row>
    <row r="206" spans="3:4" x14ac:dyDescent="0.15">
      <c r="C206" s="24"/>
      <c r="D206" s="24"/>
    </row>
    <row r="207" spans="3:4" x14ac:dyDescent="0.15">
      <c r="C207" s="24"/>
      <c r="D207" s="24"/>
    </row>
    <row r="208" spans="3:4" x14ac:dyDescent="0.15">
      <c r="C208" s="24"/>
      <c r="D208" s="24"/>
    </row>
    <row r="209" spans="3:4" x14ac:dyDescent="0.15">
      <c r="C209" s="24"/>
      <c r="D209" s="24"/>
    </row>
    <row r="210" spans="3:4" x14ac:dyDescent="0.15">
      <c r="C210" s="24"/>
      <c r="D210" s="24"/>
    </row>
    <row r="211" spans="3:4" x14ac:dyDescent="0.15">
      <c r="C211" s="24"/>
      <c r="D211" s="24"/>
    </row>
    <row r="212" spans="3:4" x14ac:dyDescent="0.15">
      <c r="C212" s="24"/>
      <c r="D212" s="24"/>
    </row>
    <row r="213" spans="3:4" x14ac:dyDescent="0.15">
      <c r="C213" s="24"/>
      <c r="D213" s="24"/>
    </row>
    <row r="214" spans="3:4" x14ac:dyDescent="0.15">
      <c r="C214" s="24"/>
      <c r="D214" s="24"/>
    </row>
    <row r="215" spans="3:4" x14ac:dyDescent="0.15">
      <c r="C215" s="24"/>
      <c r="D215" s="24"/>
    </row>
    <row r="216" spans="3:4" x14ac:dyDescent="0.15">
      <c r="C216" s="24"/>
      <c r="D216" s="24"/>
    </row>
    <row r="217" spans="3:4" x14ac:dyDescent="0.15">
      <c r="C217" s="24"/>
      <c r="D217" s="24"/>
    </row>
    <row r="218" spans="3:4" x14ac:dyDescent="0.15">
      <c r="C218" s="24"/>
      <c r="D218" s="24"/>
    </row>
    <row r="219" spans="3:4" x14ac:dyDescent="0.15">
      <c r="C219" s="24"/>
      <c r="D219" s="24"/>
    </row>
    <row r="220" spans="3:4" x14ac:dyDescent="0.15">
      <c r="C220" s="24"/>
      <c r="D220" s="24"/>
    </row>
    <row r="221" spans="3:4" x14ac:dyDescent="0.15">
      <c r="C221" s="24"/>
      <c r="D221" s="24"/>
    </row>
    <row r="222" spans="3:4" x14ac:dyDescent="0.15">
      <c r="C222" s="24"/>
      <c r="D222" s="24"/>
    </row>
    <row r="223" spans="3:4" x14ac:dyDescent="0.15">
      <c r="C223" s="24"/>
      <c r="D223" s="24"/>
    </row>
    <row r="224" spans="3:4" x14ac:dyDescent="0.15">
      <c r="C224" s="24"/>
      <c r="D224" s="24"/>
    </row>
    <row r="225" spans="3:4" x14ac:dyDescent="0.15">
      <c r="C225" s="24"/>
      <c r="D225" s="24"/>
    </row>
    <row r="226" spans="3:4" x14ac:dyDescent="0.15">
      <c r="C226" s="24"/>
      <c r="D226" s="24"/>
    </row>
    <row r="227" spans="3:4" x14ac:dyDescent="0.15">
      <c r="C227" s="24"/>
      <c r="D227" s="24"/>
    </row>
    <row r="228" spans="3:4" x14ac:dyDescent="0.15">
      <c r="C228" s="24"/>
      <c r="D228" s="24"/>
    </row>
    <row r="229" spans="3:4" x14ac:dyDescent="0.15">
      <c r="C229" s="24"/>
      <c r="D229" s="24"/>
    </row>
    <row r="230" spans="3:4" x14ac:dyDescent="0.15">
      <c r="C230" s="24"/>
      <c r="D230" s="24"/>
    </row>
    <row r="231" spans="3:4" x14ac:dyDescent="0.15">
      <c r="C231" s="24"/>
      <c r="D231" s="24"/>
    </row>
    <row r="232" spans="3:4" x14ac:dyDescent="0.15">
      <c r="C232" s="24"/>
      <c r="D232" s="24"/>
    </row>
    <row r="233" spans="3:4" x14ac:dyDescent="0.15">
      <c r="C233" s="24"/>
      <c r="D233" s="24"/>
    </row>
    <row r="234" spans="3:4" x14ac:dyDescent="0.15">
      <c r="C234" s="24"/>
      <c r="D234" s="24"/>
    </row>
    <row r="235" spans="3:4" x14ac:dyDescent="0.15">
      <c r="C235" s="24"/>
      <c r="D235" s="24"/>
    </row>
    <row r="236" spans="3:4" x14ac:dyDescent="0.15">
      <c r="C236" s="24"/>
      <c r="D236" s="24"/>
    </row>
    <row r="237" spans="3:4" x14ac:dyDescent="0.15">
      <c r="C237" s="24"/>
      <c r="D237" s="24"/>
    </row>
    <row r="238" spans="3:4" x14ac:dyDescent="0.15">
      <c r="C238" s="24"/>
      <c r="D238" s="24"/>
    </row>
    <row r="239" spans="3:4" x14ac:dyDescent="0.15">
      <c r="C239" s="24"/>
      <c r="D239" s="24"/>
    </row>
    <row r="240" spans="3:4" x14ac:dyDescent="0.15">
      <c r="C240" s="24"/>
      <c r="D240" s="24"/>
    </row>
    <row r="241" spans="3:4" x14ac:dyDescent="0.15">
      <c r="C241" s="24"/>
      <c r="D241" s="24"/>
    </row>
    <row r="242" spans="3:4" x14ac:dyDescent="0.15">
      <c r="C242" s="24"/>
      <c r="D242" s="24"/>
    </row>
    <row r="243" spans="3:4" x14ac:dyDescent="0.15">
      <c r="C243" s="24"/>
      <c r="D243" s="24"/>
    </row>
    <row r="244" spans="3:4" x14ac:dyDescent="0.15">
      <c r="C244" s="24"/>
      <c r="D244" s="24"/>
    </row>
    <row r="245" spans="3:4" x14ac:dyDescent="0.15">
      <c r="C245" s="24"/>
      <c r="D245" s="24"/>
    </row>
    <row r="246" spans="3:4" x14ac:dyDescent="0.15">
      <c r="C246" s="24"/>
      <c r="D246" s="24"/>
    </row>
    <row r="247" spans="3:4" x14ac:dyDescent="0.15">
      <c r="C247" s="24"/>
      <c r="D247" s="24"/>
    </row>
    <row r="248" spans="3:4" x14ac:dyDescent="0.15">
      <c r="C248" s="24"/>
      <c r="D248" s="24"/>
    </row>
    <row r="249" spans="3:4" x14ac:dyDescent="0.15">
      <c r="C249" s="24"/>
      <c r="D249" s="24"/>
    </row>
    <row r="250" spans="3:4" x14ac:dyDescent="0.15">
      <c r="C250" s="24"/>
      <c r="D250" s="24"/>
    </row>
    <row r="251" spans="3:4" x14ac:dyDescent="0.15">
      <c r="C251" s="24"/>
      <c r="D251" s="24"/>
    </row>
    <row r="252" spans="3:4" x14ac:dyDescent="0.15">
      <c r="C252" s="24"/>
      <c r="D252" s="24"/>
    </row>
    <row r="253" spans="3:4" x14ac:dyDescent="0.15">
      <c r="C253" s="24"/>
      <c r="D253" s="24"/>
    </row>
    <row r="254" spans="3:4" x14ac:dyDescent="0.15">
      <c r="C254" s="24"/>
      <c r="D254" s="24"/>
    </row>
    <row r="255" spans="3:4" x14ac:dyDescent="0.15">
      <c r="C255" s="24"/>
      <c r="D255" s="24"/>
    </row>
    <row r="256" spans="3:4" x14ac:dyDescent="0.15">
      <c r="C256" s="24"/>
      <c r="D256" s="24"/>
    </row>
    <row r="257" spans="3:4" x14ac:dyDescent="0.15">
      <c r="C257" s="24"/>
      <c r="D257" s="24"/>
    </row>
    <row r="258" spans="3:4" x14ac:dyDescent="0.15">
      <c r="C258" s="24"/>
      <c r="D258" s="24"/>
    </row>
    <row r="259" spans="3:4" x14ac:dyDescent="0.15">
      <c r="C259" s="24"/>
      <c r="D259" s="24"/>
    </row>
    <row r="260" spans="3:4" x14ac:dyDescent="0.15">
      <c r="C260" s="24"/>
      <c r="D260" s="24"/>
    </row>
    <row r="261" spans="3:4" x14ac:dyDescent="0.15">
      <c r="C261" s="24"/>
      <c r="D261" s="24"/>
    </row>
    <row r="262" spans="3:4" x14ac:dyDescent="0.15">
      <c r="C262" s="24"/>
      <c r="D262" s="24"/>
    </row>
    <row r="263" spans="3:4" x14ac:dyDescent="0.15">
      <c r="C263" s="24"/>
      <c r="D263" s="24"/>
    </row>
    <row r="264" spans="3:4" x14ac:dyDescent="0.15">
      <c r="C264" s="24"/>
      <c r="D264" s="24"/>
    </row>
    <row r="265" spans="3:4" x14ac:dyDescent="0.15">
      <c r="C265" s="24"/>
      <c r="D265" s="24"/>
    </row>
    <row r="266" spans="3:4" x14ac:dyDescent="0.15">
      <c r="C266" s="24"/>
      <c r="D266" s="24"/>
    </row>
    <row r="267" spans="3:4" x14ac:dyDescent="0.15">
      <c r="C267" s="24"/>
      <c r="D267" s="24"/>
    </row>
    <row r="268" spans="3:4" x14ac:dyDescent="0.15">
      <c r="C268" s="24"/>
      <c r="D268" s="24"/>
    </row>
    <row r="269" spans="3:4" x14ac:dyDescent="0.15">
      <c r="C269" s="24"/>
      <c r="D269" s="24"/>
    </row>
    <row r="270" spans="3:4" x14ac:dyDescent="0.15">
      <c r="C270" s="24"/>
      <c r="D270" s="24"/>
    </row>
    <row r="271" spans="3:4" x14ac:dyDescent="0.15">
      <c r="C271" s="24"/>
      <c r="D271" s="24"/>
    </row>
    <row r="272" spans="3:4" x14ac:dyDescent="0.15">
      <c r="C272" s="24"/>
      <c r="D272" s="24"/>
    </row>
    <row r="273" spans="3:4" x14ac:dyDescent="0.15">
      <c r="C273" s="24"/>
      <c r="D273" s="24"/>
    </row>
    <row r="274" spans="3:4" x14ac:dyDescent="0.15">
      <c r="C274" s="24"/>
      <c r="D274" s="24"/>
    </row>
    <row r="275" spans="3:4" x14ac:dyDescent="0.15">
      <c r="C275" s="24"/>
      <c r="D275" s="24"/>
    </row>
    <row r="276" spans="3:4" x14ac:dyDescent="0.15">
      <c r="C276" s="24"/>
      <c r="D276" s="24"/>
    </row>
    <row r="277" spans="3:4" x14ac:dyDescent="0.15">
      <c r="C277" s="24"/>
      <c r="D277" s="24"/>
    </row>
    <row r="278" spans="3:4" x14ac:dyDescent="0.15">
      <c r="C278" s="24"/>
      <c r="D278" s="24"/>
    </row>
    <row r="279" spans="3:4" x14ac:dyDescent="0.15">
      <c r="C279" s="24"/>
      <c r="D279" s="24"/>
    </row>
    <row r="280" spans="3:4" x14ac:dyDescent="0.15">
      <c r="C280" s="24"/>
      <c r="D280" s="24"/>
    </row>
    <row r="281" spans="3:4" x14ac:dyDescent="0.15">
      <c r="C281" s="24"/>
      <c r="D281" s="24"/>
    </row>
    <row r="282" spans="3:4" x14ac:dyDescent="0.15">
      <c r="C282" s="24"/>
      <c r="D282" s="24"/>
    </row>
    <row r="283" spans="3:4" x14ac:dyDescent="0.15">
      <c r="C283" s="24"/>
      <c r="D283" s="24"/>
    </row>
    <row r="284" spans="3:4" x14ac:dyDescent="0.15">
      <c r="C284" s="24"/>
      <c r="D284" s="24"/>
    </row>
    <row r="285" spans="3:4" x14ac:dyDescent="0.15">
      <c r="C285" s="24"/>
      <c r="D285" s="24"/>
    </row>
    <row r="286" spans="3:4" x14ac:dyDescent="0.15">
      <c r="C286" s="24"/>
      <c r="D286" s="24"/>
    </row>
    <row r="287" spans="3:4" x14ac:dyDescent="0.15">
      <c r="C287" s="24"/>
      <c r="D287" s="24"/>
    </row>
    <row r="288" spans="3:4" x14ac:dyDescent="0.15">
      <c r="C288" s="24"/>
      <c r="D288" s="24"/>
    </row>
    <row r="289" spans="3:4" x14ac:dyDescent="0.15">
      <c r="C289" s="24"/>
      <c r="D289" s="24"/>
    </row>
    <row r="290" spans="3:4" x14ac:dyDescent="0.15">
      <c r="C290" s="24"/>
      <c r="D290" s="24"/>
    </row>
    <row r="291" spans="3:4" x14ac:dyDescent="0.15">
      <c r="C291" s="24"/>
      <c r="D291" s="24"/>
    </row>
    <row r="292" spans="3:4" x14ac:dyDescent="0.15">
      <c r="C292" s="24"/>
      <c r="D292" s="24"/>
    </row>
    <row r="293" spans="3:4" x14ac:dyDescent="0.15">
      <c r="C293" s="24"/>
      <c r="D293" s="24"/>
    </row>
    <row r="294" spans="3:4" x14ac:dyDescent="0.15">
      <c r="C294" s="24"/>
      <c r="D294" s="24"/>
    </row>
    <row r="295" spans="3:4" x14ac:dyDescent="0.15">
      <c r="C295" s="24"/>
      <c r="D295" s="24"/>
    </row>
    <row r="296" spans="3:4" x14ac:dyDescent="0.15">
      <c r="C296" s="24"/>
      <c r="D296" s="24"/>
    </row>
    <row r="297" spans="3:4" x14ac:dyDescent="0.15">
      <c r="C297" s="24"/>
      <c r="D297" s="24"/>
    </row>
    <row r="298" spans="3:4" x14ac:dyDescent="0.15">
      <c r="C298" s="24"/>
      <c r="D298" s="24"/>
    </row>
    <row r="299" spans="3:4" x14ac:dyDescent="0.15">
      <c r="C299" s="24"/>
      <c r="D299" s="24"/>
    </row>
    <row r="300" spans="3:4" x14ac:dyDescent="0.15">
      <c r="C300" s="24"/>
      <c r="D300" s="24"/>
    </row>
    <row r="301" spans="3:4" x14ac:dyDescent="0.15">
      <c r="C301" s="24"/>
      <c r="D301" s="24"/>
    </row>
    <row r="302" spans="3:4" x14ac:dyDescent="0.15">
      <c r="C302" s="24"/>
      <c r="D302" s="24"/>
    </row>
    <row r="303" spans="3:4" x14ac:dyDescent="0.15">
      <c r="C303" s="24"/>
      <c r="D303" s="24"/>
    </row>
    <row r="304" spans="3:4" x14ac:dyDescent="0.15">
      <c r="C304" s="24"/>
      <c r="D304" s="24"/>
    </row>
    <row r="305" spans="3:4" x14ac:dyDescent="0.15">
      <c r="C305" s="24"/>
      <c r="D305" s="24"/>
    </row>
    <row r="306" spans="3:4" x14ac:dyDescent="0.15">
      <c r="C306" s="24"/>
      <c r="D306" s="24"/>
    </row>
    <row r="307" spans="3:4" x14ac:dyDescent="0.15">
      <c r="C307" s="24"/>
      <c r="D307" s="24"/>
    </row>
    <row r="308" spans="3:4" x14ac:dyDescent="0.15">
      <c r="C308" s="24"/>
      <c r="D308" s="24"/>
    </row>
    <row r="309" spans="3:4" x14ac:dyDescent="0.15">
      <c r="C309" s="24"/>
      <c r="D309" s="24"/>
    </row>
    <row r="310" spans="3:4" x14ac:dyDescent="0.15">
      <c r="C310" s="24"/>
      <c r="D310" s="24"/>
    </row>
    <row r="311" spans="3:4" x14ac:dyDescent="0.15">
      <c r="C311" s="24"/>
      <c r="D311" s="24"/>
    </row>
    <row r="312" spans="3:4" x14ac:dyDescent="0.15">
      <c r="C312" s="24"/>
      <c r="D312" s="24"/>
    </row>
    <row r="313" spans="3:4" x14ac:dyDescent="0.15">
      <c r="C313" s="24"/>
      <c r="D313" s="24"/>
    </row>
    <row r="314" spans="3:4" x14ac:dyDescent="0.15">
      <c r="C314" s="24"/>
      <c r="D314" s="24"/>
    </row>
    <row r="315" spans="3:4" x14ac:dyDescent="0.15">
      <c r="C315" s="24"/>
      <c r="D315" s="24"/>
    </row>
    <row r="316" spans="3:4" x14ac:dyDescent="0.15">
      <c r="C316" s="24"/>
      <c r="D316" s="24"/>
    </row>
    <row r="317" spans="3:4" x14ac:dyDescent="0.15">
      <c r="C317" s="24"/>
      <c r="D317" s="24"/>
    </row>
    <row r="318" spans="3:4" x14ac:dyDescent="0.15">
      <c r="C318" s="24"/>
      <c r="D318" s="24"/>
    </row>
    <row r="319" spans="3:4" x14ac:dyDescent="0.15">
      <c r="C319" s="24"/>
      <c r="D319" s="24"/>
    </row>
    <row r="320" spans="3:4" x14ac:dyDescent="0.15">
      <c r="C320" s="24"/>
      <c r="D320" s="24"/>
    </row>
    <row r="321" spans="3:4" x14ac:dyDescent="0.15">
      <c r="C321" s="24"/>
      <c r="D321" s="24"/>
    </row>
    <row r="322" spans="3:4" x14ac:dyDescent="0.15">
      <c r="C322" s="24"/>
      <c r="D322" s="24"/>
    </row>
    <row r="323" spans="3:4" x14ac:dyDescent="0.15">
      <c r="C323" s="24"/>
      <c r="D323" s="24"/>
    </row>
    <row r="324" spans="3:4" x14ac:dyDescent="0.15">
      <c r="C324" s="24"/>
      <c r="D324" s="24"/>
    </row>
    <row r="325" spans="3:4" x14ac:dyDescent="0.15">
      <c r="C325" s="24"/>
      <c r="D325" s="24"/>
    </row>
    <row r="326" spans="3:4" x14ac:dyDescent="0.15">
      <c r="C326" s="24"/>
      <c r="D326" s="24"/>
    </row>
    <row r="327" spans="3:4" x14ac:dyDescent="0.15">
      <c r="C327" s="24"/>
      <c r="D327" s="24"/>
    </row>
    <row r="328" spans="3:4" x14ac:dyDescent="0.15">
      <c r="C328" s="24"/>
      <c r="D328" s="24"/>
    </row>
    <row r="329" spans="3:4" x14ac:dyDescent="0.15">
      <c r="C329" s="24"/>
      <c r="D329" s="24"/>
    </row>
    <row r="330" spans="3:4" x14ac:dyDescent="0.15">
      <c r="C330" s="24"/>
      <c r="D330" s="24"/>
    </row>
    <row r="331" spans="3:4" x14ac:dyDescent="0.15">
      <c r="C331" s="24"/>
      <c r="D331" s="24"/>
    </row>
    <row r="332" spans="3:4" x14ac:dyDescent="0.15">
      <c r="C332" s="24"/>
      <c r="D332" s="24"/>
    </row>
    <row r="333" spans="3:4" x14ac:dyDescent="0.15">
      <c r="C333" s="24"/>
      <c r="D333" s="24"/>
    </row>
    <row r="334" spans="3:4" x14ac:dyDescent="0.15">
      <c r="C334" s="24"/>
      <c r="D334" s="24"/>
    </row>
    <row r="335" spans="3:4" x14ac:dyDescent="0.15">
      <c r="C335" s="24"/>
      <c r="D335" s="24"/>
    </row>
    <row r="336" spans="3:4" x14ac:dyDescent="0.15">
      <c r="C336" s="24"/>
      <c r="D336" s="24"/>
    </row>
    <row r="337" spans="3:4" x14ac:dyDescent="0.15">
      <c r="C337" s="24"/>
      <c r="D337" s="24"/>
    </row>
    <row r="338" spans="3:4" x14ac:dyDescent="0.15">
      <c r="C338" s="24"/>
      <c r="D338" s="24"/>
    </row>
    <row r="339" spans="3:4" x14ac:dyDescent="0.15">
      <c r="C339" s="24"/>
      <c r="D339" s="24"/>
    </row>
    <row r="340" spans="3:4" x14ac:dyDescent="0.15">
      <c r="C340" s="24"/>
      <c r="D340" s="24"/>
    </row>
    <row r="341" spans="3:4" x14ac:dyDescent="0.15">
      <c r="C341" s="24"/>
      <c r="D341" s="24"/>
    </row>
    <row r="342" spans="3:4" x14ac:dyDescent="0.15">
      <c r="C342" s="24"/>
      <c r="D342" s="24"/>
    </row>
    <row r="343" spans="3:4" x14ac:dyDescent="0.15">
      <c r="C343" s="24"/>
      <c r="D343" s="24"/>
    </row>
    <row r="344" spans="3:4" x14ac:dyDescent="0.15">
      <c r="C344" s="24"/>
      <c r="D344" s="24"/>
    </row>
    <row r="345" spans="3:4" x14ac:dyDescent="0.15">
      <c r="C345" s="24"/>
      <c r="D345" s="24"/>
    </row>
    <row r="346" spans="3:4" x14ac:dyDescent="0.15">
      <c r="C346" s="24"/>
      <c r="D346" s="24"/>
    </row>
    <row r="347" spans="3:4" x14ac:dyDescent="0.15">
      <c r="C347" s="24"/>
      <c r="D347" s="24"/>
    </row>
    <row r="348" spans="3:4" x14ac:dyDescent="0.15">
      <c r="C348" s="24"/>
      <c r="D348" s="24"/>
    </row>
    <row r="349" spans="3:4" x14ac:dyDescent="0.15">
      <c r="C349" s="24"/>
      <c r="D349" s="24"/>
    </row>
    <row r="350" spans="3:4" x14ac:dyDescent="0.15">
      <c r="C350" s="24"/>
      <c r="D350" s="24"/>
    </row>
    <row r="351" spans="3:4" x14ac:dyDescent="0.15">
      <c r="C351" s="24"/>
      <c r="D351" s="24"/>
    </row>
    <row r="352" spans="3:4" x14ac:dyDescent="0.15">
      <c r="C352" s="24"/>
      <c r="D352" s="24"/>
    </row>
    <row r="353" spans="3:4" x14ac:dyDescent="0.15">
      <c r="C353" s="24"/>
      <c r="D353" s="24"/>
    </row>
    <row r="354" spans="3:4" x14ac:dyDescent="0.15">
      <c r="C354" s="24"/>
      <c r="D354" s="24"/>
    </row>
    <row r="355" spans="3:4" x14ac:dyDescent="0.15">
      <c r="C355" s="24"/>
      <c r="D355" s="24"/>
    </row>
    <row r="356" spans="3:4" x14ac:dyDescent="0.15">
      <c r="C356" s="24"/>
      <c r="D356" s="24"/>
    </row>
    <row r="357" spans="3:4" x14ac:dyDescent="0.15">
      <c r="C357" s="24"/>
      <c r="D357" s="24"/>
    </row>
    <row r="358" spans="3:4" x14ac:dyDescent="0.15">
      <c r="C358" s="24"/>
      <c r="D358" s="24"/>
    </row>
    <row r="359" spans="3:4" x14ac:dyDescent="0.15">
      <c r="C359" s="24"/>
      <c r="D359" s="24"/>
    </row>
    <row r="360" spans="3:4" x14ac:dyDescent="0.15">
      <c r="C360" s="24"/>
      <c r="D360" s="24"/>
    </row>
    <row r="361" spans="3:4" x14ac:dyDescent="0.15">
      <c r="C361" s="24"/>
      <c r="D361" s="24"/>
    </row>
    <row r="362" spans="3:4" x14ac:dyDescent="0.15">
      <c r="C362" s="24"/>
      <c r="D362" s="24"/>
    </row>
    <row r="363" spans="3:4" x14ac:dyDescent="0.15">
      <c r="C363" s="24"/>
      <c r="D363" s="24"/>
    </row>
    <row r="364" spans="3:4" x14ac:dyDescent="0.15">
      <c r="C364" s="24"/>
      <c r="D364" s="24"/>
    </row>
    <row r="365" spans="3:4" x14ac:dyDescent="0.15">
      <c r="C365" s="24"/>
      <c r="D365" s="24"/>
    </row>
    <row r="366" spans="3:4" x14ac:dyDescent="0.15">
      <c r="C366" s="24"/>
      <c r="D366" s="24"/>
    </row>
    <row r="367" spans="3:4" x14ac:dyDescent="0.15">
      <c r="C367" s="24"/>
      <c r="D367" s="24"/>
    </row>
    <row r="368" spans="3:4" x14ac:dyDescent="0.15">
      <c r="C368" s="24"/>
      <c r="D368" s="24"/>
    </row>
    <row r="369" spans="3:4" x14ac:dyDescent="0.15">
      <c r="C369" s="24"/>
      <c r="D369" s="24"/>
    </row>
    <row r="370" spans="3:4" x14ac:dyDescent="0.15">
      <c r="C370" s="24"/>
      <c r="D370" s="24"/>
    </row>
    <row r="371" spans="3:4" x14ac:dyDescent="0.15">
      <c r="C371" s="24"/>
      <c r="D371" s="24"/>
    </row>
    <row r="372" spans="3:4" x14ac:dyDescent="0.15">
      <c r="C372" s="24"/>
      <c r="D372" s="24"/>
    </row>
    <row r="373" spans="3:4" x14ac:dyDescent="0.15">
      <c r="C373" s="24"/>
      <c r="D373" s="24"/>
    </row>
    <row r="374" spans="3:4" x14ac:dyDescent="0.15">
      <c r="C374" s="24"/>
      <c r="D374" s="24"/>
    </row>
    <row r="375" spans="3:4" x14ac:dyDescent="0.15">
      <c r="C375" s="24"/>
      <c r="D375" s="24"/>
    </row>
    <row r="376" spans="3:4" x14ac:dyDescent="0.15">
      <c r="C376" s="24"/>
      <c r="D376" s="24"/>
    </row>
    <row r="377" spans="3:4" x14ac:dyDescent="0.15">
      <c r="C377" s="24"/>
      <c r="D377" s="24"/>
    </row>
    <row r="378" spans="3:4" x14ac:dyDescent="0.15">
      <c r="C378" s="24"/>
      <c r="D378" s="24"/>
    </row>
    <row r="379" spans="3:4" x14ac:dyDescent="0.15">
      <c r="C379" s="24"/>
      <c r="D379" s="24"/>
    </row>
    <row r="380" spans="3:4" x14ac:dyDescent="0.15">
      <c r="C380" s="24"/>
      <c r="D380" s="24"/>
    </row>
    <row r="381" spans="3:4" x14ac:dyDescent="0.15">
      <c r="C381" s="24"/>
      <c r="D381" s="24"/>
    </row>
    <row r="382" spans="3:4" x14ac:dyDescent="0.15">
      <c r="C382" s="24"/>
      <c r="D382" s="24"/>
    </row>
    <row r="383" spans="3:4" x14ac:dyDescent="0.15">
      <c r="C383" s="24"/>
      <c r="D383" s="24"/>
    </row>
    <row r="384" spans="3:4" x14ac:dyDescent="0.15">
      <c r="C384" s="24"/>
      <c r="D384" s="24"/>
    </row>
    <row r="385" spans="3:4" x14ac:dyDescent="0.15">
      <c r="C385" s="24"/>
      <c r="D385" s="24"/>
    </row>
    <row r="386" spans="3:4" x14ac:dyDescent="0.15">
      <c r="C386" s="24"/>
      <c r="D386" s="24"/>
    </row>
    <row r="387" spans="3:4" x14ac:dyDescent="0.15">
      <c r="C387" s="24"/>
      <c r="D387" s="24"/>
    </row>
    <row r="388" spans="3:4" x14ac:dyDescent="0.15">
      <c r="C388" s="24"/>
      <c r="D388" s="24"/>
    </row>
    <row r="389" spans="3:4" x14ac:dyDescent="0.15">
      <c r="C389" s="24"/>
      <c r="D389" s="24"/>
    </row>
    <row r="390" spans="3:4" x14ac:dyDescent="0.15">
      <c r="C390" s="24"/>
      <c r="D390" s="24"/>
    </row>
    <row r="391" spans="3:4" x14ac:dyDescent="0.15">
      <c r="C391" s="24"/>
      <c r="D391" s="24"/>
    </row>
    <row r="392" spans="3:4" x14ac:dyDescent="0.15">
      <c r="C392" s="24"/>
      <c r="D392" s="24"/>
    </row>
    <row r="393" spans="3:4" x14ac:dyDescent="0.15">
      <c r="C393" s="24"/>
      <c r="D393" s="24"/>
    </row>
    <row r="394" spans="3:4" x14ac:dyDescent="0.15">
      <c r="C394" s="24"/>
      <c r="D394" s="24"/>
    </row>
    <row r="395" spans="3:4" x14ac:dyDescent="0.15">
      <c r="C395" s="24"/>
      <c r="D395" s="24"/>
    </row>
    <row r="396" spans="3:4" x14ac:dyDescent="0.15">
      <c r="C396" s="24"/>
      <c r="D396" s="24"/>
    </row>
    <row r="397" spans="3:4" x14ac:dyDescent="0.15">
      <c r="C397" s="24"/>
      <c r="D397" s="24"/>
    </row>
    <row r="398" spans="3:4" x14ac:dyDescent="0.15">
      <c r="C398" s="24"/>
      <c r="D398" s="24"/>
    </row>
    <row r="399" spans="3:4" x14ac:dyDescent="0.15">
      <c r="C399" s="24"/>
      <c r="D399" s="24"/>
    </row>
    <row r="400" spans="3:4" x14ac:dyDescent="0.15">
      <c r="C400" s="24"/>
      <c r="D400" s="24"/>
    </row>
    <row r="401" spans="3:4" x14ac:dyDescent="0.15">
      <c r="C401" s="24"/>
      <c r="D401" s="24"/>
    </row>
    <row r="402" spans="3:4" x14ac:dyDescent="0.15">
      <c r="C402" s="24"/>
      <c r="D402" s="24"/>
    </row>
    <row r="403" spans="3:4" x14ac:dyDescent="0.15">
      <c r="C403" s="24"/>
      <c r="D403" s="24"/>
    </row>
    <row r="404" spans="3:4" x14ac:dyDescent="0.15">
      <c r="C404" s="24"/>
      <c r="D404" s="24"/>
    </row>
    <row r="405" spans="3:4" x14ac:dyDescent="0.15">
      <c r="C405" s="24"/>
      <c r="D405" s="24"/>
    </row>
    <row r="406" spans="3:4" x14ac:dyDescent="0.15">
      <c r="C406" s="24"/>
      <c r="D406" s="24"/>
    </row>
    <row r="407" spans="3:4" x14ac:dyDescent="0.15">
      <c r="C407" s="24"/>
      <c r="D407" s="24"/>
    </row>
    <row r="408" spans="3:4" x14ac:dyDescent="0.15">
      <c r="C408" s="24"/>
      <c r="D408" s="24"/>
    </row>
    <row r="409" spans="3:4" x14ac:dyDescent="0.15">
      <c r="C409" s="24"/>
      <c r="D409" s="24"/>
    </row>
    <row r="410" spans="3:4" x14ac:dyDescent="0.15">
      <c r="C410" s="24"/>
      <c r="D410" s="24"/>
    </row>
    <row r="411" spans="3:4" x14ac:dyDescent="0.15">
      <c r="C411" s="24"/>
      <c r="D411" s="24"/>
    </row>
    <row r="412" spans="3:4" x14ac:dyDescent="0.15">
      <c r="C412" s="24"/>
      <c r="D412" s="24"/>
    </row>
    <row r="413" spans="3:4" x14ac:dyDescent="0.15">
      <c r="C413" s="24"/>
      <c r="D413" s="24"/>
    </row>
    <row r="414" spans="3:4" x14ac:dyDescent="0.15">
      <c r="C414" s="24"/>
      <c r="D414" s="24"/>
    </row>
    <row r="415" spans="3:4" x14ac:dyDescent="0.15">
      <c r="C415" s="24"/>
      <c r="D415" s="24"/>
    </row>
    <row r="416" spans="3:4" x14ac:dyDescent="0.15">
      <c r="C416" s="24"/>
      <c r="D416" s="24"/>
    </row>
    <row r="417" spans="3:4" x14ac:dyDescent="0.15">
      <c r="C417" s="24"/>
      <c r="D417" s="24"/>
    </row>
    <row r="418" spans="3:4" x14ac:dyDescent="0.15">
      <c r="C418" s="24"/>
      <c r="D418" s="24"/>
    </row>
    <row r="419" spans="3:4" x14ac:dyDescent="0.15">
      <c r="C419" s="24"/>
      <c r="D419" s="24"/>
    </row>
    <row r="420" spans="3:4" x14ac:dyDescent="0.15">
      <c r="C420" s="24"/>
      <c r="D420" s="24"/>
    </row>
    <row r="421" spans="3:4" x14ac:dyDescent="0.15">
      <c r="C421" s="24"/>
      <c r="D421" s="24"/>
    </row>
    <row r="422" spans="3:4" x14ac:dyDescent="0.15">
      <c r="C422" s="24"/>
      <c r="D422" s="24"/>
    </row>
    <row r="423" spans="3:4" x14ac:dyDescent="0.15">
      <c r="C423" s="24"/>
      <c r="D423" s="24"/>
    </row>
    <row r="424" spans="3:4" x14ac:dyDescent="0.15">
      <c r="C424" s="24"/>
      <c r="D424" s="24"/>
    </row>
    <row r="425" spans="3:4" x14ac:dyDescent="0.15">
      <c r="C425" s="24"/>
      <c r="D425" s="24"/>
    </row>
    <row r="426" spans="3:4" x14ac:dyDescent="0.15">
      <c r="C426" s="24"/>
      <c r="D426" s="24"/>
    </row>
    <row r="427" spans="3:4" x14ac:dyDescent="0.15">
      <c r="C427" s="24"/>
      <c r="D427" s="24"/>
    </row>
    <row r="428" spans="3:4" x14ac:dyDescent="0.15">
      <c r="C428" s="24"/>
      <c r="D428" s="24"/>
    </row>
    <row r="429" spans="3:4" x14ac:dyDescent="0.15">
      <c r="C429" s="24"/>
      <c r="D429" s="24"/>
    </row>
    <row r="430" spans="3:4" x14ac:dyDescent="0.15">
      <c r="C430" s="24"/>
      <c r="D430" s="24"/>
    </row>
    <row r="431" spans="3:4" x14ac:dyDescent="0.15">
      <c r="C431" s="24"/>
      <c r="D431" s="24"/>
    </row>
    <row r="432" spans="3:4" x14ac:dyDescent="0.15">
      <c r="C432" s="24"/>
      <c r="D432" s="24"/>
    </row>
    <row r="433" spans="3:4" x14ac:dyDescent="0.15">
      <c r="C433" s="24"/>
      <c r="D433" s="24"/>
    </row>
    <row r="434" spans="3:4" x14ac:dyDescent="0.15">
      <c r="C434" s="24"/>
      <c r="D434" s="24"/>
    </row>
    <row r="435" spans="3:4" x14ac:dyDescent="0.15">
      <c r="C435" s="24"/>
      <c r="D435" s="24"/>
    </row>
    <row r="436" spans="3:4" x14ac:dyDescent="0.15">
      <c r="C436" s="24"/>
      <c r="D436" s="24"/>
    </row>
    <row r="437" spans="3:4" x14ac:dyDescent="0.15">
      <c r="C437" s="24"/>
      <c r="D437" s="24"/>
    </row>
    <row r="438" spans="3:4" x14ac:dyDescent="0.15">
      <c r="C438" s="24"/>
      <c r="D438" s="24"/>
    </row>
    <row r="439" spans="3:4" x14ac:dyDescent="0.15">
      <c r="C439" s="24"/>
      <c r="D439" s="24"/>
    </row>
    <row r="440" spans="3:4" x14ac:dyDescent="0.15">
      <c r="C440" s="24"/>
      <c r="D440" s="24"/>
    </row>
    <row r="441" spans="3:4" x14ac:dyDescent="0.15">
      <c r="C441" s="24"/>
      <c r="D441" s="24"/>
    </row>
    <row r="442" spans="3:4" x14ac:dyDescent="0.15">
      <c r="C442" s="24"/>
      <c r="D442" s="24"/>
    </row>
    <row r="443" spans="3:4" x14ac:dyDescent="0.15">
      <c r="C443" s="24"/>
      <c r="D443" s="24"/>
    </row>
    <row r="444" spans="3:4" x14ac:dyDescent="0.15">
      <c r="C444" s="24"/>
      <c r="D444" s="24"/>
    </row>
    <row r="445" spans="3:4" x14ac:dyDescent="0.15">
      <c r="C445" s="24"/>
      <c r="D445" s="24"/>
    </row>
    <row r="446" spans="3:4" x14ac:dyDescent="0.15">
      <c r="C446" s="24"/>
      <c r="D446" s="24"/>
    </row>
    <row r="447" spans="3:4" x14ac:dyDescent="0.15">
      <c r="C447" s="24"/>
      <c r="D447" s="24"/>
    </row>
    <row r="448" spans="3:4" x14ac:dyDescent="0.15">
      <c r="C448" s="24"/>
      <c r="D448" s="24"/>
    </row>
    <row r="449" spans="3:4" x14ac:dyDescent="0.15">
      <c r="C449" s="24"/>
      <c r="D449" s="24"/>
    </row>
    <row r="450" spans="3:4" x14ac:dyDescent="0.15">
      <c r="C450" s="24"/>
      <c r="D450" s="24"/>
    </row>
    <row r="451" spans="3:4" x14ac:dyDescent="0.15">
      <c r="C451" s="24"/>
      <c r="D451" s="24"/>
    </row>
    <row r="452" spans="3:4" x14ac:dyDescent="0.15">
      <c r="C452" s="24"/>
      <c r="D452" s="24"/>
    </row>
    <row r="453" spans="3:4" x14ac:dyDescent="0.15">
      <c r="C453" s="24"/>
      <c r="D453" s="24"/>
    </row>
    <row r="454" spans="3:4" x14ac:dyDescent="0.15">
      <c r="C454" s="24"/>
      <c r="D454" s="24"/>
    </row>
    <row r="455" spans="3:4" x14ac:dyDescent="0.15">
      <c r="C455" s="24"/>
      <c r="D455" s="24"/>
    </row>
    <row r="456" spans="3:4" x14ac:dyDescent="0.15">
      <c r="C456" s="24"/>
      <c r="D456" s="24"/>
    </row>
    <row r="457" spans="3:4" x14ac:dyDescent="0.15">
      <c r="C457" s="24"/>
      <c r="D457" s="24"/>
    </row>
    <row r="458" spans="3:4" x14ac:dyDescent="0.15">
      <c r="C458" s="24"/>
      <c r="D458" s="24"/>
    </row>
    <row r="459" spans="3:4" x14ac:dyDescent="0.15">
      <c r="C459" s="24"/>
      <c r="D459" s="24"/>
    </row>
    <row r="460" spans="3:4" x14ac:dyDescent="0.15">
      <c r="C460" s="24"/>
      <c r="D460" s="24"/>
    </row>
    <row r="461" spans="3:4" x14ac:dyDescent="0.15">
      <c r="C461" s="24"/>
      <c r="D461" s="24"/>
    </row>
    <row r="462" spans="3:4" x14ac:dyDescent="0.15">
      <c r="C462" s="24"/>
      <c r="D462" s="24"/>
    </row>
    <row r="463" spans="3:4" x14ac:dyDescent="0.15">
      <c r="C463" s="24"/>
      <c r="D463" s="24"/>
    </row>
    <row r="464" spans="3:4" x14ac:dyDescent="0.15">
      <c r="C464" s="24"/>
      <c r="D464" s="24"/>
    </row>
    <row r="465" spans="3:4" x14ac:dyDescent="0.15">
      <c r="C465" s="24"/>
      <c r="D465" s="24"/>
    </row>
    <row r="466" spans="3:4" x14ac:dyDescent="0.15">
      <c r="C466" s="24"/>
      <c r="D466" s="24"/>
    </row>
    <row r="467" spans="3:4" x14ac:dyDescent="0.15">
      <c r="C467" s="24"/>
      <c r="D467" s="24"/>
    </row>
    <row r="468" spans="3:4" x14ac:dyDescent="0.15">
      <c r="C468" s="24"/>
      <c r="D468" s="24"/>
    </row>
    <row r="469" spans="3:4" x14ac:dyDescent="0.15">
      <c r="C469" s="24"/>
      <c r="D469" s="24"/>
    </row>
    <row r="470" spans="3:4" x14ac:dyDescent="0.15">
      <c r="C470" s="24"/>
      <c r="D470" s="24"/>
    </row>
    <row r="471" spans="3:4" x14ac:dyDescent="0.15">
      <c r="C471" s="24"/>
      <c r="D471" s="24"/>
    </row>
    <row r="472" spans="3:4" x14ac:dyDescent="0.15">
      <c r="C472" s="24"/>
      <c r="D472" s="24"/>
    </row>
    <row r="473" spans="3:4" x14ac:dyDescent="0.15">
      <c r="C473" s="24"/>
      <c r="D473" s="24"/>
    </row>
    <row r="474" spans="3:4" x14ac:dyDescent="0.15">
      <c r="C474" s="24"/>
      <c r="D474" s="24"/>
    </row>
    <row r="475" spans="3:4" x14ac:dyDescent="0.15">
      <c r="C475" s="24"/>
      <c r="D475" s="24"/>
    </row>
    <row r="476" spans="3:4" x14ac:dyDescent="0.15">
      <c r="C476" s="24"/>
      <c r="D476" s="24"/>
    </row>
    <row r="477" spans="3:4" x14ac:dyDescent="0.15">
      <c r="C477" s="24"/>
      <c r="D477" s="24"/>
    </row>
    <row r="478" spans="3:4" x14ac:dyDescent="0.15">
      <c r="C478" s="24"/>
      <c r="D478" s="24"/>
    </row>
    <row r="479" spans="3:4" x14ac:dyDescent="0.15">
      <c r="C479" s="24"/>
      <c r="D479" s="24"/>
    </row>
    <row r="480" spans="3:4" x14ac:dyDescent="0.15">
      <c r="C480" s="24"/>
      <c r="D480" s="24"/>
    </row>
    <row r="481" spans="3:4" x14ac:dyDescent="0.15">
      <c r="C481" s="24"/>
      <c r="D481" s="24"/>
    </row>
    <row r="482" spans="3:4" x14ac:dyDescent="0.15">
      <c r="C482" s="24"/>
      <c r="D482" s="24"/>
    </row>
    <row r="483" spans="3:4" x14ac:dyDescent="0.15">
      <c r="C483" s="24"/>
      <c r="D483" s="24"/>
    </row>
    <row r="484" spans="3:4" x14ac:dyDescent="0.15">
      <c r="C484" s="24"/>
      <c r="D484" s="24"/>
    </row>
    <row r="485" spans="3:4" x14ac:dyDescent="0.15">
      <c r="C485" s="24"/>
      <c r="D485" s="24"/>
    </row>
    <row r="486" spans="3:4" x14ac:dyDescent="0.15">
      <c r="C486" s="24"/>
      <c r="D486" s="24"/>
    </row>
    <row r="487" spans="3:4" x14ac:dyDescent="0.15">
      <c r="C487" s="24"/>
      <c r="D487" s="24"/>
    </row>
    <row r="488" spans="3:4" x14ac:dyDescent="0.15">
      <c r="C488" s="24"/>
      <c r="D488" s="24"/>
    </row>
    <row r="489" spans="3:4" x14ac:dyDescent="0.15">
      <c r="C489" s="24"/>
      <c r="D489" s="24"/>
    </row>
    <row r="490" spans="3:4" x14ac:dyDescent="0.15">
      <c r="C490" s="24"/>
      <c r="D490" s="24"/>
    </row>
    <row r="491" spans="3:4" x14ac:dyDescent="0.15">
      <c r="C491" s="24"/>
      <c r="D491" s="24"/>
    </row>
    <row r="492" spans="3:4" x14ac:dyDescent="0.15">
      <c r="C492" s="24"/>
      <c r="D492" s="24"/>
    </row>
    <row r="493" spans="3:4" x14ac:dyDescent="0.15">
      <c r="C493" s="24"/>
      <c r="D493" s="24"/>
    </row>
    <row r="494" spans="3:4" x14ac:dyDescent="0.15">
      <c r="C494" s="24"/>
      <c r="D494" s="24"/>
    </row>
    <row r="495" spans="3:4" x14ac:dyDescent="0.15">
      <c r="C495" s="24"/>
      <c r="D495" s="24"/>
    </row>
    <row r="496" spans="3:4" x14ac:dyDescent="0.15">
      <c r="C496" s="24"/>
      <c r="D496" s="24"/>
    </row>
    <row r="497" spans="3:4" x14ac:dyDescent="0.15">
      <c r="C497" s="24"/>
      <c r="D497" s="24"/>
    </row>
    <row r="498" spans="3:4" x14ac:dyDescent="0.15">
      <c r="C498" s="24"/>
      <c r="D498" s="24"/>
    </row>
    <row r="499" spans="3:4" x14ac:dyDescent="0.15">
      <c r="C499" s="24"/>
      <c r="D499" s="24"/>
    </row>
    <row r="500" spans="3:4" x14ac:dyDescent="0.15">
      <c r="C500" s="24"/>
      <c r="D500" s="24"/>
    </row>
    <row r="501" spans="3:4" x14ac:dyDescent="0.15">
      <c r="C501" s="24"/>
      <c r="D501" s="24"/>
    </row>
    <row r="502" spans="3:4" x14ac:dyDescent="0.15">
      <c r="C502" s="24"/>
      <c r="D502" s="24"/>
    </row>
    <row r="503" spans="3:4" x14ac:dyDescent="0.15">
      <c r="C503" s="24"/>
      <c r="D503" s="24"/>
    </row>
    <row r="504" spans="3:4" x14ac:dyDescent="0.15">
      <c r="C504" s="24"/>
      <c r="D504" s="24"/>
    </row>
    <row r="505" spans="3:4" x14ac:dyDescent="0.15">
      <c r="C505" s="24"/>
      <c r="D505" s="24"/>
    </row>
    <row r="506" spans="3:4" x14ac:dyDescent="0.15">
      <c r="C506" s="24"/>
      <c r="D506" s="24"/>
    </row>
    <row r="507" spans="3:4" x14ac:dyDescent="0.15">
      <c r="C507" s="24"/>
      <c r="D507" s="24"/>
    </row>
    <row r="508" spans="3:4" x14ac:dyDescent="0.15">
      <c r="C508" s="24"/>
      <c r="D508" s="24"/>
    </row>
    <row r="509" spans="3:4" x14ac:dyDescent="0.15">
      <c r="C509" s="24"/>
      <c r="D509" s="24"/>
    </row>
    <row r="510" spans="3:4" x14ac:dyDescent="0.15">
      <c r="C510" s="24"/>
      <c r="D510" s="24"/>
    </row>
    <row r="511" spans="3:4" x14ac:dyDescent="0.15">
      <c r="C511" s="24"/>
      <c r="D511" s="24"/>
    </row>
    <row r="512" spans="3:4" x14ac:dyDescent="0.15">
      <c r="C512" s="24"/>
      <c r="D512" s="24"/>
    </row>
    <row r="513" spans="3:4" x14ac:dyDescent="0.15">
      <c r="C513" s="24"/>
      <c r="D513" s="24"/>
    </row>
    <row r="514" spans="3:4" x14ac:dyDescent="0.15">
      <c r="C514" s="24"/>
      <c r="D514" s="24"/>
    </row>
    <row r="515" spans="3:4" x14ac:dyDescent="0.15">
      <c r="C515" s="24"/>
      <c r="D515" s="24"/>
    </row>
    <row r="516" spans="3:4" x14ac:dyDescent="0.15">
      <c r="C516" s="24"/>
      <c r="D516" s="24"/>
    </row>
    <row r="517" spans="3:4" x14ac:dyDescent="0.15">
      <c r="C517" s="24"/>
      <c r="D517" s="24"/>
    </row>
    <row r="518" spans="3:4" x14ac:dyDescent="0.15">
      <c r="C518" s="24"/>
      <c r="D518" s="24"/>
    </row>
    <row r="519" spans="3:4" x14ac:dyDescent="0.15">
      <c r="C519" s="24"/>
      <c r="D519" s="24"/>
    </row>
    <row r="520" spans="3:4" x14ac:dyDescent="0.15">
      <c r="C520" s="24"/>
      <c r="D520" s="24"/>
    </row>
    <row r="521" spans="3:4" x14ac:dyDescent="0.15">
      <c r="C521" s="24"/>
      <c r="D521" s="24"/>
    </row>
    <row r="522" spans="3:4" x14ac:dyDescent="0.15">
      <c r="C522" s="24"/>
      <c r="D522" s="24"/>
    </row>
    <row r="523" spans="3:4" x14ac:dyDescent="0.15">
      <c r="C523" s="24"/>
      <c r="D523" s="24"/>
    </row>
    <row r="524" spans="3:4" x14ac:dyDescent="0.15">
      <c r="C524" s="24"/>
      <c r="D524" s="24"/>
    </row>
    <row r="525" spans="3:4" x14ac:dyDescent="0.15">
      <c r="C525" s="24"/>
      <c r="D525" s="24"/>
    </row>
    <row r="526" spans="3:4" x14ac:dyDescent="0.15">
      <c r="C526" s="24"/>
      <c r="D526" s="24"/>
    </row>
    <row r="527" spans="3:4" x14ac:dyDescent="0.15">
      <c r="C527" s="24"/>
      <c r="D527" s="24"/>
    </row>
    <row r="528" spans="3:4" x14ac:dyDescent="0.15">
      <c r="C528" s="24"/>
      <c r="D528" s="24"/>
    </row>
    <row r="529" spans="3:4" x14ac:dyDescent="0.15">
      <c r="C529" s="24"/>
      <c r="D529" s="24"/>
    </row>
    <row r="530" spans="3:4" x14ac:dyDescent="0.15">
      <c r="C530" s="24"/>
      <c r="D530" s="24"/>
    </row>
    <row r="531" spans="3:4" x14ac:dyDescent="0.15">
      <c r="C531" s="24"/>
      <c r="D531" s="24"/>
    </row>
    <row r="532" spans="3:4" x14ac:dyDescent="0.15">
      <c r="C532" s="24"/>
      <c r="D532" s="24"/>
    </row>
    <row r="533" spans="3:4" x14ac:dyDescent="0.15">
      <c r="C533" s="24"/>
      <c r="D533" s="24"/>
    </row>
    <row r="534" spans="3:4" x14ac:dyDescent="0.15">
      <c r="C534" s="24"/>
      <c r="D534" s="24"/>
    </row>
    <row r="535" spans="3:4" x14ac:dyDescent="0.15">
      <c r="C535" s="24"/>
      <c r="D535" s="24"/>
    </row>
    <row r="536" spans="3:4" x14ac:dyDescent="0.15">
      <c r="C536" s="24"/>
      <c r="D536" s="24"/>
    </row>
    <row r="537" spans="3:4" x14ac:dyDescent="0.15">
      <c r="C537" s="24"/>
      <c r="D537" s="24"/>
    </row>
    <row r="538" spans="3:4" x14ac:dyDescent="0.15">
      <c r="C538" s="24"/>
      <c r="D538" s="24"/>
    </row>
    <row r="539" spans="3:4" x14ac:dyDescent="0.15">
      <c r="C539" s="24"/>
      <c r="D539" s="24"/>
    </row>
    <row r="540" spans="3:4" x14ac:dyDescent="0.15">
      <c r="C540" s="24"/>
      <c r="D540" s="24"/>
    </row>
    <row r="541" spans="3:4" x14ac:dyDescent="0.15">
      <c r="C541" s="24"/>
      <c r="D541" s="24"/>
    </row>
    <row r="542" spans="3:4" x14ac:dyDescent="0.15">
      <c r="C542" s="24"/>
      <c r="D542" s="24"/>
    </row>
    <row r="543" spans="3:4" x14ac:dyDescent="0.15">
      <c r="C543" s="24"/>
      <c r="D543" s="24"/>
    </row>
    <row r="544" spans="3:4" x14ac:dyDescent="0.15">
      <c r="C544" s="24"/>
      <c r="D544" s="24"/>
    </row>
    <row r="545" spans="3:4" x14ac:dyDescent="0.15">
      <c r="C545" s="24"/>
      <c r="D545" s="24"/>
    </row>
    <row r="546" spans="3:4" x14ac:dyDescent="0.15">
      <c r="C546" s="24"/>
      <c r="D546" s="24"/>
    </row>
    <row r="547" spans="3:4" x14ac:dyDescent="0.15">
      <c r="C547" s="24"/>
      <c r="D547" s="24"/>
    </row>
    <row r="548" spans="3:4" x14ac:dyDescent="0.15">
      <c r="C548" s="24"/>
      <c r="D548" s="24"/>
    </row>
    <row r="549" spans="3:4" x14ac:dyDescent="0.15">
      <c r="C549" s="24"/>
      <c r="D549" s="24"/>
    </row>
    <row r="550" spans="3:4" x14ac:dyDescent="0.15">
      <c r="C550" s="24"/>
      <c r="D550" s="24"/>
    </row>
    <row r="551" spans="3:4" x14ac:dyDescent="0.15">
      <c r="C551" s="24"/>
      <c r="D551" s="24"/>
    </row>
    <row r="552" spans="3:4" x14ac:dyDescent="0.15">
      <c r="C552" s="24"/>
      <c r="D552" s="24"/>
    </row>
    <row r="553" spans="3:4" x14ac:dyDescent="0.15">
      <c r="C553" s="24"/>
      <c r="D553" s="24"/>
    </row>
    <row r="554" spans="3:4" x14ac:dyDescent="0.15">
      <c r="C554" s="24"/>
      <c r="D554" s="24"/>
    </row>
    <row r="555" spans="3:4" x14ac:dyDescent="0.15">
      <c r="C555" s="24"/>
      <c r="D555" s="24"/>
    </row>
    <row r="556" spans="3:4" x14ac:dyDescent="0.15">
      <c r="C556" s="24"/>
      <c r="D556" s="24"/>
    </row>
    <row r="557" spans="3:4" x14ac:dyDescent="0.15">
      <c r="C557" s="24"/>
      <c r="D557" s="24"/>
    </row>
    <row r="558" spans="3:4" x14ac:dyDescent="0.15">
      <c r="C558" s="24"/>
      <c r="D558" s="24"/>
    </row>
    <row r="559" spans="3:4" x14ac:dyDescent="0.15">
      <c r="C559" s="24"/>
      <c r="D559" s="24"/>
    </row>
    <row r="560" spans="3:4" x14ac:dyDescent="0.15">
      <c r="C560" s="24"/>
      <c r="D560" s="24"/>
    </row>
    <row r="561" spans="3:4" x14ac:dyDescent="0.15">
      <c r="C561" s="24"/>
      <c r="D561" s="24"/>
    </row>
    <row r="562" spans="3:4" x14ac:dyDescent="0.15">
      <c r="C562" s="24"/>
      <c r="D562" s="24"/>
    </row>
    <row r="563" spans="3:4" x14ac:dyDescent="0.15">
      <c r="C563" s="24"/>
      <c r="D563" s="24"/>
    </row>
    <row r="564" spans="3:4" x14ac:dyDescent="0.15">
      <c r="C564" s="24"/>
      <c r="D564" s="24"/>
    </row>
    <row r="565" spans="3:4" x14ac:dyDescent="0.15">
      <c r="C565" s="24"/>
      <c r="D565" s="24"/>
    </row>
    <row r="566" spans="3:4" x14ac:dyDescent="0.15">
      <c r="C566" s="24"/>
      <c r="D566" s="24"/>
    </row>
    <row r="567" spans="3:4" x14ac:dyDescent="0.15">
      <c r="C567" s="24"/>
      <c r="D567" s="24"/>
    </row>
    <row r="568" spans="3:4" x14ac:dyDescent="0.15">
      <c r="C568" s="24"/>
      <c r="D568" s="24"/>
    </row>
    <row r="569" spans="3:4" x14ac:dyDescent="0.15">
      <c r="C569" s="24"/>
      <c r="D569" s="24"/>
    </row>
    <row r="570" spans="3:4" x14ac:dyDescent="0.15">
      <c r="C570" s="24"/>
      <c r="D570" s="24"/>
    </row>
    <row r="571" spans="3:4" x14ac:dyDescent="0.15">
      <c r="C571" s="24"/>
      <c r="D571" s="24"/>
    </row>
    <row r="572" spans="3:4" x14ac:dyDescent="0.15">
      <c r="C572" s="24"/>
      <c r="D572" s="24"/>
    </row>
    <row r="573" spans="3:4" x14ac:dyDescent="0.15">
      <c r="C573" s="24"/>
      <c r="D573" s="24"/>
    </row>
    <row r="574" spans="3:4" x14ac:dyDescent="0.15">
      <c r="C574" s="24"/>
      <c r="D574" s="24"/>
    </row>
    <row r="575" spans="3:4" x14ac:dyDescent="0.15">
      <c r="C575" s="24"/>
      <c r="D575" s="24"/>
    </row>
    <row r="576" spans="3:4" x14ac:dyDescent="0.15">
      <c r="C576" s="24"/>
      <c r="D576" s="24"/>
    </row>
    <row r="577" spans="3:4" x14ac:dyDescent="0.15">
      <c r="C577" s="24"/>
      <c r="D577" s="24"/>
    </row>
    <row r="578" spans="3:4" x14ac:dyDescent="0.15">
      <c r="C578" s="24"/>
      <c r="D578" s="24"/>
    </row>
    <row r="579" spans="3:4" x14ac:dyDescent="0.15">
      <c r="C579" s="24"/>
      <c r="D579" s="24"/>
    </row>
    <row r="580" spans="3:4" x14ac:dyDescent="0.15">
      <c r="C580" s="24"/>
      <c r="D580" s="24"/>
    </row>
    <row r="581" spans="3:4" x14ac:dyDescent="0.15">
      <c r="C581" s="24"/>
      <c r="D581" s="24"/>
    </row>
    <row r="582" spans="3:4" x14ac:dyDescent="0.15">
      <c r="C582" s="24"/>
      <c r="D582" s="24"/>
    </row>
    <row r="583" spans="3:4" x14ac:dyDescent="0.15">
      <c r="C583" s="24"/>
      <c r="D583" s="24"/>
    </row>
    <row r="584" spans="3:4" x14ac:dyDescent="0.15">
      <c r="C584" s="24"/>
      <c r="D584" s="24"/>
    </row>
    <row r="585" spans="3:4" x14ac:dyDescent="0.15">
      <c r="C585" s="24"/>
      <c r="D585" s="24"/>
    </row>
    <row r="586" spans="3:4" x14ac:dyDescent="0.15">
      <c r="C586" s="24"/>
      <c r="D586" s="24"/>
    </row>
    <row r="587" spans="3:4" x14ac:dyDescent="0.15">
      <c r="C587" s="24"/>
      <c r="D587" s="24"/>
    </row>
    <row r="588" spans="3:4" x14ac:dyDescent="0.15">
      <c r="C588" s="24"/>
      <c r="D588" s="24"/>
    </row>
    <row r="589" spans="3:4" x14ac:dyDescent="0.15">
      <c r="C589" s="24"/>
      <c r="D589" s="24"/>
    </row>
    <row r="590" spans="3:4" x14ac:dyDescent="0.15">
      <c r="C590" s="24"/>
      <c r="D590" s="24"/>
    </row>
    <row r="591" spans="3:4" x14ac:dyDescent="0.15">
      <c r="C591" s="24"/>
      <c r="D591" s="24"/>
    </row>
    <row r="592" spans="3:4" x14ac:dyDescent="0.15">
      <c r="C592" s="24"/>
      <c r="D592" s="24"/>
    </row>
    <row r="593" spans="3:4" x14ac:dyDescent="0.15">
      <c r="C593" s="24"/>
      <c r="D593" s="24"/>
    </row>
    <row r="594" spans="3:4" x14ac:dyDescent="0.15">
      <c r="C594" s="24"/>
      <c r="D594" s="24"/>
    </row>
    <row r="595" spans="3:4" x14ac:dyDescent="0.15">
      <c r="C595" s="24"/>
      <c r="D595" s="24"/>
    </row>
    <row r="596" spans="3:4" x14ac:dyDescent="0.15">
      <c r="C596" s="24"/>
      <c r="D596" s="24"/>
    </row>
    <row r="597" spans="3:4" x14ac:dyDescent="0.15">
      <c r="C597" s="24"/>
      <c r="D597" s="24"/>
    </row>
    <row r="598" spans="3:4" x14ac:dyDescent="0.15">
      <c r="C598" s="24"/>
      <c r="D598" s="24"/>
    </row>
    <row r="599" spans="3:4" x14ac:dyDescent="0.15">
      <c r="C599" s="24"/>
      <c r="D599" s="24"/>
    </row>
    <row r="600" spans="3:4" x14ac:dyDescent="0.15">
      <c r="C600" s="24"/>
      <c r="D600" s="24"/>
    </row>
    <row r="601" spans="3:4" x14ac:dyDescent="0.15">
      <c r="C601" s="24"/>
      <c r="D601" s="24"/>
    </row>
    <row r="602" spans="3:4" x14ac:dyDescent="0.15">
      <c r="C602" s="24"/>
      <c r="D602" s="24"/>
    </row>
    <row r="603" spans="3:4" x14ac:dyDescent="0.15">
      <c r="C603" s="24"/>
      <c r="D603" s="24"/>
    </row>
    <row r="604" spans="3:4" x14ac:dyDescent="0.15">
      <c r="C604" s="24"/>
      <c r="D604" s="24"/>
    </row>
    <row r="605" spans="3:4" x14ac:dyDescent="0.15">
      <c r="C605" s="24"/>
      <c r="D605" s="24"/>
    </row>
    <row r="606" spans="3:4" x14ac:dyDescent="0.15">
      <c r="C606" s="24"/>
      <c r="D606" s="24"/>
    </row>
    <row r="607" spans="3:4" x14ac:dyDescent="0.15">
      <c r="C607" s="24"/>
      <c r="D607" s="24"/>
    </row>
    <row r="608" spans="3:4" x14ac:dyDescent="0.15">
      <c r="C608" s="24"/>
      <c r="D608" s="24"/>
    </row>
    <row r="609" spans="3:4" x14ac:dyDescent="0.15">
      <c r="C609" s="24"/>
      <c r="D609" s="24"/>
    </row>
    <row r="610" spans="3:4" x14ac:dyDescent="0.15">
      <c r="C610" s="24"/>
      <c r="D610" s="24"/>
    </row>
    <row r="611" spans="3:4" x14ac:dyDescent="0.15">
      <c r="C611" s="24"/>
      <c r="D611" s="24"/>
    </row>
    <row r="612" spans="3:4" x14ac:dyDescent="0.15">
      <c r="C612" s="24"/>
      <c r="D612" s="24"/>
    </row>
    <row r="613" spans="3:4" x14ac:dyDescent="0.15">
      <c r="C613" s="24"/>
      <c r="D613" s="24"/>
    </row>
    <row r="614" spans="3:4" x14ac:dyDescent="0.15">
      <c r="C614" s="24"/>
      <c r="D614" s="24"/>
    </row>
    <row r="615" spans="3:4" x14ac:dyDescent="0.15">
      <c r="C615" s="24"/>
      <c r="D615" s="24"/>
    </row>
    <row r="616" spans="3:4" x14ac:dyDescent="0.15">
      <c r="C616" s="24"/>
      <c r="D616" s="24"/>
    </row>
    <row r="617" spans="3:4" x14ac:dyDescent="0.15">
      <c r="C617" s="24"/>
      <c r="D617" s="24"/>
    </row>
    <row r="618" spans="3:4" x14ac:dyDescent="0.15">
      <c r="C618" s="24"/>
      <c r="D618" s="24"/>
    </row>
    <row r="619" spans="3:4" x14ac:dyDescent="0.15">
      <c r="C619" s="24"/>
      <c r="D619" s="24"/>
    </row>
    <row r="620" spans="3:4" x14ac:dyDescent="0.15">
      <c r="C620" s="24"/>
      <c r="D620" s="24"/>
    </row>
    <row r="621" spans="3:4" x14ac:dyDescent="0.15">
      <c r="C621" s="24"/>
      <c r="D621" s="24"/>
    </row>
    <row r="622" spans="3:4" x14ac:dyDescent="0.15">
      <c r="C622" s="24"/>
      <c r="D622" s="24"/>
    </row>
    <row r="623" spans="3:4" x14ac:dyDescent="0.15">
      <c r="C623" s="24"/>
      <c r="D623" s="24"/>
    </row>
    <row r="624" spans="3:4" x14ac:dyDescent="0.15">
      <c r="C624" s="24"/>
      <c r="D624" s="24"/>
    </row>
    <row r="625" spans="3:4" x14ac:dyDescent="0.15">
      <c r="C625" s="24"/>
      <c r="D625" s="24"/>
    </row>
    <row r="626" spans="3:4" x14ac:dyDescent="0.15">
      <c r="C626" s="24"/>
      <c r="D626" s="24"/>
    </row>
    <row r="627" spans="3:4" x14ac:dyDescent="0.15">
      <c r="C627" s="24"/>
      <c r="D627" s="24"/>
    </row>
    <row r="628" spans="3:4" x14ac:dyDescent="0.15">
      <c r="C628" s="24"/>
      <c r="D628" s="24"/>
    </row>
    <row r="629" spans="3:4" x14ac:dyDescent="0.15">
      <c r="C629" s="24"/>
      <c r="D629" s="24"/>
    </row>
    <row r="630" spans="3:4" x14ac:dyDescent="0.15">
      <c r="C630" s="24"/>
      <c r="D630" s="24"/>
    </row>
    <row r="631" spans="3:4" x14ac:dyDescent="0.15">
      <c r="C631" s="24"/>
      <c r="D631" s="24"/>
    </row>
    <row r="632" spans="3:4" x14ac:dyDescent="0.15">
      <c r="C632" s="24"/>
      <c r="D632" s="24"/>
    </row>
    <row r="633" spans="3:4" x14ac:dyDescent="0.15">
      <c r="C633" s="24"/>
      <c r="D633" s="24"/>
    </row>
    <row r="634" spans="3:4" x14ac:dyDescent="0.15">
      <c r="C634" s="24"/>
      <c r="D634" s="24"/>
    </row>
    <row r="635" spans="3:4" x14ac:dyDescent="0.15">
      <c r="C635" s="24"/>
      <c r="D635" s="24"/>
    </row>
    <row r="636" spans="3:4" x14ac:dyDescent="0.15">
      <c r="C636" s="24"/>
      <c r="D636" s="24"/>
    </row>
    <row r="637" spans="3:4" x14ac:dyDescent="0.15">
      <c r="C637" s="24"/>
      <c r="D637" s="24"/>
    </row>
    <row r="638" spans="3:4" x14ac:dyDescent="0.15">
      <c r="C638" s="24"/>
      <c r="D638" s="24"/>
    </row>
    <row r="639" spans="3:4" x14ac:dyDescent="0.15">
      <c r="C639" s="24"/>
      <c r="D639" s="24"/>
    </row>
    <row r="640" spans="3:4" x14ac:dyDescent="0.15">
      <c r="C640" s="24"/>
      <c r="D640" s="24"/>
    </row>
    <row r="641" spans="3:4" x14ac:dyDescent="0.15">
      <c r="C641" s="24"/>
      <c r="D641" s="24"/>
    </row>
    <row r="642" spans="3:4" x14ac:dyDescent="0.15">
      <c r="C642" s="24"/>
      <c r="D642" s="24"/>
    </row>
    <row r="643" spans="3:4" x14ac:dyDescent="0.15">
      <c r="C643" s="24"/>
      <c r="D643" s="24"/>
    </row>
    <row r="644" spans="3:4" x14ac:dyDescent="0.15">
      <c r="C644" s="24"/>
      <c r="D644" s="24"/>
    </row>
    <row r="645" spans="3:4" x14ac:dyDescent="0.15">
      <c r="C645" s="24"/>
      <c r="D645" s="24"/>
    </row>
    <row r="646" spans="3:4" x14ac:dyDescent="0.15">
      <c r="C646" s="24"/>
      <c r="D646" s="24"/>
    </row>
    <row r="647" spans="3:4" x14ac:dyDescent="0.15">
      <c r="C647" s="24"/>
      <c r="D647" s="24"/>
    </row>
    <row r="648" spans="3:4" x14ac:dyDescent="0.15">
      <c r="C648" s="24"/>
      <c r="D648" s="24"/>
    </row>
    <row r="649" spans="3:4" x14ac:dyDescent="0.15">
      <c r="C649" s="24"/>
      <c r="D649" s="24"/>
    </row>
    <row r="650" spans="3:4" x14ac:dyDescent="0.15">
      <c r="C650" s="24"/>
      <c r="D650" s="24"/>
    </row>
    <row r="651" spans="3:4" x14ac:dyDescent="0.15">
      <c r="C651" s="24"/>
      <c r="D651" s="24"/>
    </row>
    <row r="652" spans="3:4" x14ac:dyDescent="0.15">
      <c r="C652" s="24"/>
      <c r="D652" s="24"/>
    </row>
    <row r="653" spans="3:4" x14ac:dyDescent="0.15">
      <c r="C653" s="24"/>
      <c r="D653" s="24"/>
    </row>
    <row r="654" spans="3:4" x14ac:dyDescent="0.15">
      <c r="C654" s="24"/>
      <c r="D654" s="24"/>
    </row>
    <row r="655" spans="3:4" x14ac:dyDescent="0.15">
      <c r="C655" s="24"/>
      <c r="D655" s="24"/>
    </row>
    <row r="656" spans="3:4" x14ac:dyDescent="0.15">
      <c r="C656" s="24"/>
      <c r="D656" s="24"/>
    </row>
    <row r="657" spans="3:4" x14ac:dyDescent="0.15">
      <c r="C657" s="24"/>
      <c r="D657" s="24"/>
    </row>
    <row r="658" spans="3:4" x14ac:dyDescent="0.15">
      <c r="C658" s="24"/>
      <c r="D658" s="24"/>
    </row>
    <row r="659" spans="3:4" x14ac:dyDescent="0.15">
      <c r="C659" s="24"/>
      <c r="D659" s="24"/>
    </row>
    <row r="660" spans="3:4" x14ac:dyDescent="0.15">
      <c r="C660" s="24"/>
      <c r="D660" s="24"/>
    </row>
    <row r="661" spans="3:4" x14ac:dyDescent="0.15">
      <c r="C661" s="24"/>
      <c r="D661" s="24"/>
    </row>
    <row r="662" spans="3:4" x14ac:dyDescent="0.15">
      <c r="C662" s="24"/>
      <c r="D662" s="24"/>
    </row>
    <row r="663" spans="3:4" x14ac:dyDescent="0.15">
      <c r="C663" s="24"/>
      <c r="D663" s="24"/>
    </row>
    <row r="664" spans="3:4" x14ac:dyDescent="0.15">
      <c r="C664" s="24"/>
      <c r="D664" s="24"/>
    </row>
    <row r="665" spans="3:4" x14ac:dyDescent="0.15">
      <c r="C665" s="24"/>
      <c r="D665" s="24"/>
    </row>
    <row r="666" spans="3:4" x14ac:dyDescent="0.15">
      <c r="C666" s="24"/>
      <c r="D666" s="24"/>
    </row>
    <row r="667" spans="3:4" x14ac:dyDescent="0.15">
      <c r="C667" s="24"/>
      <c r="D667" s="24"/>
    </row>
    <row r="668" spans="3:4" x14ac:dyDescent="0.15">
      <c r="C668" s="24"/>
      <c r="D668" s="24"/>
    </row>
    <row r="669" spans="3:4" x14ac:dyDescent="0.15">
      <c r="C669" s="24"/>
      <c r="D669" s="24"/>
    </row>
    <row r="670" spans="3:4" x14ac:dyDescent="0.15">
      <c r="C670" s="24"/>
      <c r="D670" s="24"/>
    </row>
    <row r="671" spans="3:4" x14ac:dyDescent="0.15">
      <c r="C671" s="24"/>
      <c r="D671" s="24"/>
    </row>
    <row r="672" spans="3:4" x14ac:dyDescent="0.15">
      <c r="C672" s="24"/>
      <c r="D672" s="24"/>
    </row>
    <row r="673" spans="3:4" x14ac:dyDescent="0.15">
      <c r="C673" s="24"/>
      <c r="D673" s="24"/>
    </row>
    <row r="674" spans="3:4" x14ac:dyDescent="0.15">
      <c r="C674" s="24"/>
      <c r="D674" s="24"/>
    </row>
    <row r="675" spans="3:4" x14ac:dyDescent="0.15">
      <c r="C675" s="24"/>
      <c r="D675" s="24"/>
    </row>
    <row r="676" spans="3:4" x14ac:dyDescent="0.15">
      <c r="C676" s="24"/>
      <c r="D676" s="24"/>
    </row>
    <row r="677" spans="3:4" x14ac:dyDescent="0.15">
      <c r="C677" s="24"/>
      <c r="D677" s="24"/>
    </row>
    <row r="678" spans="3:4" x14ac:dyDescent="0.15">
      <c r="C678" s="24"/>
      <c r="D678" s="24"/>
    </row>
    <row r="679" spans="3:4" x14ac:dyDescent="0.15">
      <c r="C679" s="24"/>
      <c r="D679" s="24"/>
    </row>
    <row r="680" spans="3:4" x14ac:dyDescent="0.15">
      <c r="C680" s="24"/>
      <c r="D680" s="24"/>
    </row>
    <row r="681" spans="3:4" x14ac:dyDescent="0.15">
      <c r="C681" s="24"/>
      <c r="D681" s="24"/>
    </row>
    <row r="682" spans="3:4" x14ac:dyDescent="0.15">
      <c r="C682" s="24"/>
      <c r="D682" s="24"/>
    </row>
    <row r="683" spans="3:4" x14ac:dyDescent="0.15">
      <c r="C683" s="24"/>
      <c r="D683" s="24"/>
    </row>
    <row r="684" spans="3:4" x14ac:dyDescent="0.15">
      <c r="C684" s="24"/>
      <c r="D684" s="24"/>
    </row>
    <row r="685" spans="3:4" x14ac:dyDescent="0.15">
      <c r="C685" s="24"/>
      <c r="D685" s="24"/>
    </row>
    <row r="686" spans="3:4" x14ac:dyDescent="0.15">
      <c r="C686" s="24"/>
      <c r="D686" s="24"/>
    </row>
    <row r="687" spans="3:4" x14ac:dyDescent="0.15">
      <c r="C687" s="24"/>
      <c r="D687" s="24"/>
    </row>
    <row r="688" spans="3:4" x14ac:dyDescent="0.15">
      <c r="C688" s="24"/>
      <c r="D688" s="24"/>
    </row>
    <row r="689" spans="3:4" x14ac:dyDescent="0.15">
      <c r="C689" s="24"/>
      <c r="D689" s="24"/>
    </row>
    <row r="690" spans="3:4" x14ac:dyDescent="0.15">
      <c r="C690" s="24"/>
      <c r="D690" s="24"/>
    </row>
    <row r="691" spans="3:4" x14ac:dyDescent="0.15">
      <c r="C691" s="24"/>
      <c r="D691" s="24"/>
    </row>
    <row r="692" spans="3:4" x14ac:dyDescent="0.15">
      <c r="C692" s="24"/>
      <c r="D692" s="24"/>
    </row>
    <row r="693" spans="3:4" x14ac:dyDescent="0.15">
      <c r="C693" s="24"/>
      <c r="D693" s="24"/>
    </row>
    <row r="694" spans="3:4" x14ac:dyDescent="0.15">
      <c r="C694" s="24"/>
      <c r="D694" s="24"/>
    </row>
    <row r="695" spans="3:4" x14ac:dyDescent="0.15">
      <c r="C695" s="24"/>
      <c r="D695" s="24"/>
    </row>
    <row r="696" spans="3:4" x14ac:dyDescent="0.15">
      <c r="C696" s="24"/>
      <c r="D696" s="24"/>
    </row>
    <row r="697" spans="3:4" x14ac:dyDescent="0.15">
      <c r="C697" s="24"/>
      <c r="D697" s="24"/>
    </row>
    <row r="698" spans="3:4" x14ac:dyDescent="0.15">
      <c r="C698" s="24"/>
      <c r="D698" s="24"/>
    </row>
    <row r="699" spans="3:4" x14ac:dyDescent="0.15">
      <c r="C699" s="24"/>
      <c r="D699" s="24"/>
    </row>
    <row r="700" spans="3:4" x14ac:dyDescent="0.15">
      <c r="C700" s="24"/>
      <c r="D700" s="24"/>
    </row>
    <row r="701" spans="3:4" x14ac:dyDescent="0.15">
      <c r="C701" s="24"/>
      <c r="D701" s="24"/>
    </row>
    <row r="702" spans="3:4" x14ac:dyDescent="0.15">
      <c r="C702" s="24"/>
      <c r="D702" s="24"/>
    </row>
    <row r="703" spans="3:4" x14ac:dyDescent="0.15">
      <c r="C703" s="24"/>
      <c r="D703" s="24"/>
    </row>
    <row r="704" spans="3:4" x14ac:dyDescent="0.15">
      <c r="C704" s="24"/>
      <c r="D704" s="24"/>
    </row>
    <row r="705" spans="3:4" x14ac:dyDescent="0.15">
      <c r="C705" s="24"/>
      <c r="D705" s="24"/>
    </row>
    <row r="706" spans="3:4" x14ac:dyDescent="0.15">
      <c r="C706" s="24"/>
      <c r="D706" s="24"/>
    </row>
    <row r="707" spans="3:4" x14ac:dyDescent="0.15">
      <c r="C707" s="24"/>
      <c r="D707" s="24"/>
    </row>
    <row r="708" spans="3:4" x14ac:dyDescent="0.15">
      <c r="C708" s="24"/>
      <c r="D708" s="24"/>
    </row>
    <row r="709" spans="3:4" x14ac:dyDescent="0.15">
      <c r="C709" s="24"/>
      <c r="D709" s="24"/>
    </row>
    <row r="710" spans="3:4" x14ac:dyDescent="0.15">
      <c r="C710" s="24"/>
      <c r="D710" s="24"/>
    </row>
    <row r="711" spans="3:4" x14ac:dyDescent="0.15">
      <c r="C711" s="24"/>
      <c r="D711" s="24"/>
    </row>
    <row r="712" spans="3:4" x14ac:dyDescent="0.15">
      <c r="C712" s="24"/>
      <c r="D712" s="24"/>
    </row>
    <row r="713" spans="3:4" x14ac:dyDescent="0.15">
      <c r="C713" s="24"/>
      <c r="D713" s="24"/>
    </row>
    <row r="714" spans="3:4" x14ac:dyDescent="0.15">
      <c r="C714" s="24"/>
      <c r="D714" s="24"/>
    </row>
    <row r="715" spans="3:4" x14ac:dyDescent="0.15">
      <c r="C715" s="24"/>
      <c r="D715" s="24"/>
    </row>
    <row r="716" spans="3:4" x14ac:dyDescent="0.15">
      <c r="C716" s="24"/>
      <c r="D716" s="24"/>
    </row>
    <row r="717" spans="3:4" x14ac:dyDescent="0.15">
      <c r="C717" s="24"/>
      <c r="D717" s="24"/>
    </row>
    <row r="718" spans="3:4" x14ac:dyDescent="0.15">
      <c r="C718" s="24"/>
      <c r="D718" s="24"/>
    </row>
    <row r="719" spans="3:4" x14ac:dyDescent="0.15">
      <c r="C719" s="24"/>
      <c r="D719" s="24"/>
    </row>
    <row r="720" spans="3:4" x14ac:dyDescent="0.15">
      <c r="C720" s="24"/>
      <c r="D720" s="24"/>
    </row>
    <row r="721" spans="3:4" x14ac:dyDescent="0.15">
      <c r="C721" s="24"/>
      <c r="D721" s="24"/>
    </row>
    <row r="722" spans="3:4" x14ac:dyDescent="0.15">
      <c r="C722" s="24"/>
      <c r="D722" s="24"/>
    </row>
    <row r="723" spans="3:4" x14ac:dyDescent="0.15">
      <c r="C723" s="24"/>
      <c r="D723" s="24"/>
    </row>
    <row r="724" spans="3:4" x14ac:dyDescent="0.15">
      <c r="C724" s="24"/>
      <c r="D724" s="24"/>
    </row>
    <row r="725" spans="3:4" x14ac:dyDescent="0.15">
      <c r="C725" s="24"/>
      <c r="D725" s="24"/>
    </row>
    <row r="726" spans="3:4" x14ac:dyDescent="0.15">
      <c r="C726" s="24"/>
      <c r="D726" s="24"/>
    </row>
    <row r="727" spans="3:4" x14ac:dyDescent="0.15">
      <c r="C727" s="24"/>
      <c r="D727" s="24"/>
    </row>
    <row r="728" spans="3:4" x14ac:dyDescent="0.15">
      <c r="C728" s="24"/>
      <c r="D728" s="24"/>
    </row>
    <row r="729" spans="3:4" x14ac:dyDescent="0.15">
      <c r="C729" s="24"/>
      <c r="D729" s="24"/>
    </row>
    <row r="730" spans="3:4" x14ac:dyDescent="0.15">
      <c r="C730" s="24"/>
      <c r="D730" s="24"/>
    </row>
  </sheetData>
  <mergeCells count="10">
    <mergeCell ref="A65:L65"/>
    <mergeCell ref="A66:L66"/>
    <mergeCell ref="A67:L67"/>
    <mergeCell ref="A6:L6"/>
    <mergeCell ref="A1:L1"/>
    <mergeCell ref="A2:L2"/>
    <mergeCell ref="A3:L3"/>
    <mergeCell ref="A4:L4"/>
    <mergeCell ref="A5:L5"/>
    <mergeCell ref="D7:L7"/>
  </mergeCells>
  <pageMargins left="1.05" right="1.05" top="0.5" bottom="0.25" header="0" footer="0"/>
  <pageSetup orientation="portrait"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68"/>
  <sheetViews>
    <sheetView showGridLines="0" showWhiteSpace="0" view="pageLayout" zoomScale="160" zoomScaleNormal="100" zoomScaleSheetLayoutView="100" zoomScalePageLayoutView="160" workbookViewId="0">
      <selection sqref="A1:L1"/>
    </sheetView>
  </sheetViews>
  <sheetFormatPr defaultRowHeight="8.25" x14ac:dyDescent="0.15"/>
  <cols>
    <col min="1" max="1" width="10.42578125" style="2" customWidth="1"/>
    <col min="2" max="2" width="7.7109375" style="2" customWidth="1"/>
    <col min="3" max="3" width="0.7109375" style="2" customWidth="1"/>
    <col min="4" max="4" width="7" style="2" customWidth="1"/>
    <col min="5" max="5" width="6.5703125" style="2" customWidth="1"/>
    <col min="6" max="6" width="6.140625" style="2" customWidth="1"/>
    <col min="7" max="7" width="6.85546875" style="2" customWidth="1"/>
    <col min="8" max="8" width="6.140625" style="2" customWidth="1"/>
    <col min="9" max="9" width="6" style="2" customWidth="1"/>
    <col min="10" max="11" width="6.28515625" style="2" customWidth="1"/>
    <col min="12" max="12" width="5.7109375" style="2" customWidth="1"/>
    <col min="13" max="16384" width="9.140625" style="2"/>
  </cols>
  <sheetData>
    <row r="1" spans="1:13" ht="10.5" customHeight="1" x14ac:dyDescent="0.15">
      <c r="A1" s="554" t="s">
        <v>610</v>
      </c>
      <c r="B1" s="554"/>
      <c r="C1" s="554"/>
      <c r="D1" s="554"/>
      <c r="E1" s="554"/>
      <c r="F1" s="554"/>
      <c r="G1" s="554"/>
      <c r="H1" s="554"/>
      <c r="I1" s="554"/>
      <c r="J1" s="554"/>
      <c r="K1" s="554"/>
      <c r="L1" s="554"/>
    </row>
    <row r="2" spans="1:13" ht="12.75" customHeight="1" x14ac:dyDescent="0.15">
      <c r="A2" s="470" t="s">
        <v>420</v>
      </c>
      <c r="B2" s="470"/>
      <c r="C2" s="470"/>
      <c r="D2" s="470"/>
      <c r="E2" s="470"/>
      <c r="F2" s="470"/>
      <c r="G2" s="470"/>
      <c r="H2" s="470"/>
      <c r="I2" s="470"/>
      <c r="J2" s="470"/>
      <c r="K2" s="470"/>
      <c r="L2" s="470"/>
    </row>
    <row r="3" spans="1:13" ht="18.75" customHeight="1" x14ac:dyDescent="0.15">
      <c r="A3" s="479" t="s">
        <v>611</v>
      </c>
      <c r="B3" s="479"/>
      <c r="C3" s="479"/>
      <c r="D3" s="479"/>
      <c r="E3" s="479"/>
      <c r="F3" s="479"/>
      <c r="G3" s="479"/>
      <c r="H3" s="479"/>
      <c r="I3" s="479"/>
      <c r="J3" s="479"/>
      <c r="K3" s="479"/>
      <c r="L3" s="479"/>
    </row>
    <row r="4" spans="1:13" ht="7.5" customHeight="1" x14ac:dyDescent="0.15">
      <c r="A4" s="477"/>
      <c r="B4" s="477"/>
      <c r="C4" s="477"/>
      <c r="D4" s="477"/>
      <c r="E4" s="477"/>
      <c r="F4" s="477"/>
      <c r="G4" s="477"/>
      <c r="H4" s="477"/>
      <c r="I4" s="477"/>
      <c r="J4" s="477"/>
      <c r="K4" s="477"/>
      <c r="L4" s="477"/>
      <c r="M4" s="24"/>
    </row>
    <row r="5" spans="1:13" ht="10.5" customHeight="1" x14ac:dyDescent="0.15">
      <c r="A5" s="487" t="s">
        <v>604</v>
      </c>
      <c r="B5" s="487"/>
      <c r="C5" s="487"/>
      <c r="D5" s="487"/>
      <c r="E5" s="487"/>
      <c r="F5" s="487"/>
      <c r="G5" s="487"/>
      <c r="H5" s="487"/>
      <c r="I5" s="487"/>
      <c r="J5" s="487"/>
      <c r="K5" s="487"/>
      <c r="L5" s="487"/>
      <c r="M5" s="24"/>
    </row>
    <row r="6" spans="1:13" ht="18" customHeight="1" x14ac:dyDescent="0.15">
      <c r="A6" s="468" t="s">
        <v>423</v>
      </c>
      <c r="B6" s="469"/>
      <c r="C6" s="469"/>
      <c r="D6" s="469"/>
      <c r="E6" s="469"/>
      <c r="F6" s="469"/>
      <c r="G6" s="469"/>
      <c r="H6" s="469"/>
      <c r="I6" s="469"/>
      <c r="J6" s="469"/>
      <c r="K6" s="469"/>
      <c r="L6" s="469"/>
    </row>
    <row r="7" spans="1:13" ht="9" customHeight="1" x14ac:dyDescent="0.15">
      <c r="A7" s="545" t="s">
        <v>327</v>
      </c>
      <c r="B7" s="545"/>
      <c r="C7" s="545"/>
      <c r="D7" s="545"/>
      <c r="E7" s="545"/>
      <c r="F7" s="545"/>
      <c r="G7" s="545"/>
      <c r="H7" s="545"/>
      <c r="I7" s="545"/>
      <c r="J7" s="545"/>
      <c r="K7" s="545"/>
      <c r="L7" s="545"/>
    </row>
    <row r="8" spans="1:13" ht="9" customHeight="1" x14ac:dyDescent="0.15">
      <c r="A8" s="44"/>
      <c r="B8" s="367"/>
      <c r="C8" s="197"/>
      <c r="D8" s="508" t="s">
        <v>323</v>
      </c>
      <c r="E8" s="508"/>
      <c r="F8" s="508"/>
      <c r="G8" s="508"/>
      <c r="H8" s="508"/>
      <c r="I8" s="508"/>
      <c r="J8" s="508"/>
      <c r="K8" s="508"/>
      <c r="L8" s="508"/>
    </row>
    <row r="9" spans="1:13" ht="26.25" customHeight="1" x14ac:dyDescent="0.15">
      <c r="B9" s="18" t="s">
        <v>66</v>
      </c>
      <c r="C9" s="321"/>
      <c r="D9" s="18" t="s">
        <v>59</v>
      </c>
      <c r="E9" s="18" t="s">
        <v>322</v>
      </c>
      <c r="F9" s="352" t="s">
        <v>531</v>
      </c>
      <c r="G9" s="18" t="s">
        <v>61</v>
      </c>
      <c r="H9" s="200" t="s">
        <v>370</v>
      </c>
      <c r="I9" s="200" t="s">
        <v>366</v>
      </c>
      <c r="J9" s="18" t="s">
        <v>58</v>
      </c>
      <c r="K9" s="352" t="s">
        <v>480</v>
      </c>
      <c r="L9" s="18" t="s">
        <v>195</v>
      </c>
    </row>
    <row r="10" spans="1:13" ht="9.1999999999999993" customHeight="1" x14ac:dyDescent="0.15">
      <c r="A10" s="26" t="s">
        <v>257</v>
      </c>
      <c r="B10" s="96">
        <v>24.965879999999999</v>
      </c>
      <c r="C10" s="324"/>
      <c r="D10" s="395">
        <v>36.572220000000002</v>
      </c>
      <c r="E10" s="395">
        <v>31.311800000000002</v>
      </c>
      <c r="F10" s="395">
        <v>15.12628</v>
      </c>
      <c r="G10" s="395">
        <v>1.8745309999999999</v>
      </c>
      <c r="H10" s="395">
        <v>27.42792</v>
      </c>
      <c r="I10" s="395">
        <v>9.1265710000000002</v>
      </c>
      <c r="J10" s="395">
        <v>29.4602</v>
      </c>
      <c r="K10" s="395">
        <v>7.7357290000000001</v>
      </c>
      <c r="L10" s="395">
        <v>33.431919999999998</v>
      </c>
    </row>
    <row r="11" spans="1:13" ht="9.1999999999999993" customHeight="1" x14ac:dyDescent="0.15">
      <c r="A11" s="26" t="s">
        <v>280</v>
      </c>
      <c r="B11" s="96">
        <v>10.627370000000001</v>
      </c>
      <c r="C11" s="324"/>
      <c r="D11" s="395">
        <v>2.1080380000000001</v>
      </c>
      <c r="E11" s="395">
        <v>9.7436710000000009</v>
      </c>
      <c r="F11" s="395">
        <v>14.55111</v>
      </c>
      <c r="G11" s="395">
        <v>27.624009999999998</v>
      </c>
      <c r="H11" s="395">
        <v>8.7780400000000007</v>
      </c>
      <c r="I11" s="395">
        <v>20.942150000000002</v>
      </c>
      <c r="J11" s="395">
        <v>9.2283779999999993</v>
      </c>
      <c r="K11" s="395">
        <v>9.5412700000000008</v>
      </c>
      <c r="L11" s="395">
        <v>5.2880969999999996</v>
      </c>
    </row>
    <row r="12" spans="1:13" ht="9.1999999999999993" customHeight="1" x14ac:dyDescent="0.15">
      <c r="A12" s="26" t="s">
        <v>287</v>
      </c>
      <c r="B12" s="96">
        <v>10.541</v>
      </c>
      <c r="C12" s="324"/>
      <c r="D12" s="395">
        <v>21.877389999999998</v>
      </c>
      <c r="E12" s="395">
        <v>7.2720649999999996</v>
      </c>
      <c r="F12" s="395">
        <v>4.1427769999999997</v>
      </c>
      <c r="G12" s="395">
        <v>1.690925</v>
      </c>
      <c r="H12" s="395">
        <v>11.58662</v>
      </c>
      <c r="I12" s="395">
        <v>4.8076340000000002</v>
      </c>
      <c r="J12" s="395">
        <v>5.7050210000000003</v>
      </c>
      <c r="K12" s="395">
        <v>9.2879059999999996</v>
      </c>
      <c r="L12" s="395">
        <v>4.8286670000000003</v>
      </c>
    </row>
    <row r="13" spans="1:13" ht="9.1999999999999993" customHeight="1" x14ac:dyDescent="0.15">
      <c r="A13" s="26" t="s">
        <v>262</v>
      </c>
      <c r="B13" s="96">
        <v>9.1875070000000001</v>
      </c>
      <c r="C13" s="324"/>
      <c r="D13" s="395">
        <v>2.1758709999999999</v>
      </c>
      <c r="E13" s="395">
        <v>3.2287520000000001</v>
      </c>
      <c r="F13" s="395">
        <v>8.3356290000000008</v>
      </c>
      <c r="G13" s="395">
        <v>39.907640000000001</v>
      </c>
      <c r="H13" s="395">
        <v>11.32882</v>
      </c>
      <c r="I13" s="395">
        <v>23.64498</v>
      </c>
      <c r="J13" s="395">
        <v>4.6083400000000001</v>
      </c>
      <c r="K13" s="395">
        <v>2.545255</v>
      </c>
      <c r="L13" s="395">
        <v>3.2564669999999998</v>
      </c>
    </row>
    <row r="14" spans="1:13" ht="9.1999999999999993" customHeight="1" x14ac:dyDescent="0.15">
      <c r="A14" s="26" t="s">
        <v>278</v>
      </c>
      <c r="B14" s="96">
        <v>4.6310700000000002</v>
      </c>
      <c r="C14" s="324"/>
      <c r="D14" s="395">
        <v>1.1229979999999999</v>
      </c>
      <c r="E14" s="395">
        <v>5.301736</v>
      </c>
      <c r="F14" s="395">
        <v>5.5653459999999999</v>
      </c>
      <c r="G14" s="395">
        <v>7.4772860000000003</v>
      </c>
      <c r="H14" s="395">
        <v>4.3010820000000001</v>
      </c>
      <c r="I14" s="395">
        <v>10.9893</v>
      </c>
      <c r="J14" s="395">
        <v>5.601502</v>
      </c>
      <c r="K14" s="395">
        <v>4.0801740000000004</v>
      </c>
      <c r="L14" s="395">
        <v>1.752159</v>
      </c>
    </row>
    <row r="15" spans="1:13" ht="9.1999999999999993" customHeight="1" x14ac:dyDescent="0.15">
      <c r="A15" s="26" t="s">
        <v>266</v>
      </c>
      <c r="B15" s="96">
        <v>4.3604690000000002</v>
      </c>
      <c r="C15" s="324"/>
      <c r="D15" s="395">
        <v>5.930968</v>
      </c>
      <c r="E15" s="395">
        <v>4.2141039999999998</v>
      </c>
      <c r="F15" s="395">
        <v>7.1084459999999998</v>
      </c>
      <c r="G15" s="395">
        <v>0.78631700000000004</v>
      </c>
      <c r="H15" s="395">
        <v>1.383645</v>
      </c>
      <c r="I15" s="395">
        <v>1.9382809999999999</v>
      </c>
      <c r="J15" s="395">
        <v>3.8396089999999998</v>
      </c>
      <c r="K15" s="395">
        <v>3.739258</v>
      </c>
      <c r="L15" s="395">
        <v>1.3954960000000001</v>
      </c>
    </row>
    <row r="16" spans="1:13" ht="9.1999999999999993" customHeight="1" x14ac:dyDescent="0.15">
      <c r="A16" s="26" t="s">
        <v>272</v>
      </c>
      <c r="B16" s="96">
        <v>2.5453960000000002</v>
      </c>
      <c r="C16" s="324"/>
      <c r="D16" s="395">
        <v>0.120019</v>
      </c>
      <c r="E16" s="395">
        <v>2.492283</v>
      </c>
      <c r="F16" s="395">
        <v>4.8208460000000004</v>
      </c>
      <c r="G16" s="395">
        <v>4.4720069999999996</v>
      </c>
      <c r="H16" s="395">
        <v>2.5321259999999999</v>
      </c>
      <c r="I16" s="395">
        <v>3.9221919999999999</v>
      </c>
      <c r="J16" s="395">
        <v>2.810981</v>
      </c>
      <c r="K16" s="395">
        <v>4.9728880000000002</v>
      </c>
      <c r="L16" s="395">
        <v>1.4903580000000001</v>
      </c>
    </row>
    <row r="17" spans="1:12" ht="9.1999999999999993" customHeight="1" x14ac:dyDescent="0.15">
      <c r="A17" s="26" t="s">
        <v>263</v>
      </c>
      <c r="B17" s="96">
        <v>2.355219</v>
      </c>
      <c r="C17" s="324"/>
      <c r="D17" s="395">
        <v>2.3717869999999999</v>
      </c>
      <c r="E17" s="395">
        <v>2.3775390000000001</v>
      </c>
      <c r="F17" s="395">
        <v>1.903035</v>
      </c>
      <c r="G17" s="395">
        <v>2.398809</v>
      </c>
      <c r="H17" s="395">
        <v>2.3789180000000001</v>
      </c>
      <c r="I17" s="395">
        <v>2.0470250000000001</v>
      </c>
      <c r="J17" s="395">
        <v>1.6396930000000001</v>
      </c>
      <c r="K17" s="395">
        <v>5.2082629999999996</v>
      </c>
      <c r="L17" s="395">
        <v>0.92862599999999995</v>
      </c>
    </row>
    <row r="18" spans="1:12" ht="9.1999999999999993" customHeight="1" x14ac:dyDescent="0.15">
      <c r="A18" s="26" t="s">
        <v>396</v>
      </c>
      <c r="B18" s="96">
        <v>2.2989670000000002</v>
      </c>
      <c r="C18" s="324"/>
      <c r="D18" s="395">
        <v>0.55154300000000001</v>
      </c>
      <c r="E18" s="395">
        <v>3.1454819999999999</v>
      </c>
      <c r="F18" s="395">
        <v>2.0309499999999998</v>
      </c>
      <c r="G18" s="395">
        <v>0.81613599999999997</v>
      </c>
      <c r="H18" s="395">
        <v>5.0582859999999998</v>
      </c>
      <c r="I18" s="395">
        <v>3.0864790000000002</v>
      </c>
      <c r="J18" s="395">
        <v>4.3870310000000003</v>
      </c>
      <c r="K18" s="395">
        <v>5.1564889999999997</v>
      </c>
      <c r="L18" s="395">
        <v>2.1990340000000002</v>
      </c>
    </row>
    <row r="19" spans="1:12" ht="9.1999999999999993" customHeight="1" x14ac:dyDescent="0.15">
      <c r="A19" s="26" t="s">
        <v>288</v>
      </c>
      <c r="B19" s="96">
        <v>2.2846299999999999</v>
      </c>
      <c r="C19" s="324"/>
      <c r="D19" s="395">
        <v>2.0182530000000001</v>
      </c>
      <c r="E19" s="395">
        <v>3.3952450000000001</v>
      </c>
      <c r="F19" s="395">
        <v>3.4779770000000001</v>
      </c>
      <c r="G19" s="395">
        <v>0.130325</v>
      </c>
      <c r="H19" s="395">
        <v>0.88935500000000001</v>
      </c>
      <c r="I19" s="395">
        <v>0.73864799999999997</v>
      </c>
      <c r="J19" s="395">
        <v>1.4902960000000001</v>
      </c>
      <c r="K19" s="395">
        <v>3.3942260000000002</v>
      </c>
      <c r="L19" s="395">
        <v>7.2518359999999999</v>
      </c>
    </row>
    <row r="20" spans="1:12" ht="9.1999999999999993" customHeight="1" x14ac:dyDescent="0.15">
      <c r="A20" s="26"/>
      <c r="B20" s="96"/>
      <c r="C20" s="321"/>
      <c r="D20" s="395"/>
      <c r="E20" s="395"/>
      <c r="F20" s="395"/>
      <c r="G20" s="395"/>
      <c r="H20" s="395"/>
      <c r="I20" s="395"/>
      <c r="J20" s="395"/>
      <c r="K20" s="395"/>
      <c r="L20" s="395"/>
    </row>
    <row r="21" spans="1:12" ht="9.1999999999999993" customHeight="1" x14ac:dyDescent="0.15">
      <c r="A21" s="26" t="s">
        <v>380</v>
      </c>
      <c r="B21" s="96">
        <v>2.140825</v>
      </c>
      <c r="C21" s="324"/>
      <c r="D21" s="395">
        <v>4.4443729999999997</v>
      </c>
      <c r="E21" s="395">
        <v>1.2412019999999999</v>
      </c>
      <c r="F21" s="395">
        <v>2.2047099999999999</v>
      </c>
      <c r="G21" s="395">
        <v>0.279698</v>
      </c>
      <c r="H21" s="395">
        <v>0.85011400000000004</v>
      </c>
      <c r="I21" s="395">
        <v>0.59414</v>
      </c>
      <c r="J21" s="395">
        <v>1.6192949999999999</v>
      </c>
      <c r="K21" s="395">
        <v>1.642385</v>
      </c>
      <c r="L21" s="395">
        <v>1.877712</v>
      </c>
    </row>
    <row r="22" spans="1:12" ht="9.1999999999999993" customHeight="1" x14ac:dyDescent="0.15">
      <c r="A22" s="26" t="s">
        <v>271</v>
      </c>
      <c r="B22" s="96">
        <v>2.0222669999999998</v>
      </c>
      <c r="C22" s="324"/>
      <c r="D22" s="395">
        <v>0.29902699999999999</v>
      </c>
      <c r="E22" s="395">
        <v>2.2921619999999998</v>
      </c>
      <c r="F22" s="395">
        <v>1.6051299999999999</v>
      </c>
      <c r="G22" s="395">
        <v>1.757198</v>
      </c>
      <c r="H22" s="395">
        <v>4.9760460000000002</v>
      </c>
      <c r="I22" s="395">
        <v>2.4030010000000002</v>
      </c>
      <c r="J22" s="395">
        <v>2.29149</v>
      </c>
      <c r="K22" s="395">
        <v>8.5216410000000007</v>
      </c>
      <c r="L22" s="395">
        <v>1.520119</v>
      </c>
    </row>
    <row r="23" spans="1:12" ht="9.1999999999999993" customHeight="1" x14ac:dyDescent="0.15">
      <c r="A23" s="26" t="s">
        <v>284</v>
      </c>
      <c r="B23" s="96">
        <v>1.9629909999999999</v>
      </c>
      <c r="C23" s="324"/>
      <c r="D23" s="395">
        <v>0.46554000000000001</v>
      </c>
      <c r="E23" s="395">
        <v>2.5666099999999998</v>
      </c>
      <c r="F23" s="395">
        <v>3.2955359999999998</v>
      </c>
      <c r="G23" s="395">
        <v>2.5682369999999999</v>
      </c>
      <c r="H23" s="395">
        <v>0.98614900000000005</v>
      </c>
      <c r="I23" s="395">
        <v>1.4578549999999999</v>
      </c>
      <c r="J23" s="395">
        <v>2.9869620000000001</v>
      </c>
      <c r="K23" s="395">
        <v>4.3045970000000002</v>
      </c>
      <c r="L23" s="395">
        <v>1.6596219999999999</v>
      </c>
    </row>
    <row r="24" spans="1:12" ht="9.1999999999999993" customHeight="1" x14ac:dyDescent="0.15">
      <c r="A24" s="26" t="s">
        <v>281</v>
      </c>
      <c r="B24" s="96">
        <v>1.809939</v>
      </c>
      <c r="C24" s="324"/>
      <c r="D24" s="395">
        <v>2.1451349999999998</v>
      </c>
      <c r="E24" s="395">
        <v>1.623259</v>
      </c>
      <c r="F24" s="395">
        <v>1.616096</v>
      </c>
      <c r="G24" s="395">
        <v>0.89648499999999998</v>
      </c>
      <c r="H24" s="395">
        <v>2.9939619999999998</v>
      </c>
      <c r="I24" s="395">
        <v>1.5697179999999999</v>
      </c>
      <c r="J24" s="395">
        <v>0.99242799999999998</v>
      </c>
      <c r="K24" s="395">
        <v>2.6867719999999999</v>
      </c>
      <c r="L24" s="395">
        <v>0.89235500000000001</v>
      </c>
    </row>
    <row r="25" spans="1:12" ht="9.1999999999999993" customHeight="1" x14ac:dyDescent="0.15">
      <c r="A25" s="26" t="s">
        <v>273</v>
      </c>
      <c r="B25" s="96">
        <v>1.4907319999999999</v>
      </c>
      <c r="C25" s="324"/>
      <c r="D25" s="395">
        <v>0.57935499999999995</v>
      </c>
      <c r="E25" s="395">
        <v>1.8476900000000001</v>
      </c>
      <c r="F25" s="395">
        <v>3.0189319999999999</v>
      </c>
      <c r="G25" s="395">
        <v>0.342337</v>
      </c>
      <c r="H25" s="395">
        <v>0.48519800000000002</v>
      </c>
      <c r="I25" s="395">
        <v>0.43682700000000002</v>
      </c>
      <c r="J25" s="395">
        <v>6.9765800000000002</v>
      </c>
      <c r="K25" s="395">
        <v>1.16015</v>
      </c>
      <c r="L25" s="395">
        <v>1.2355320000000001</v>
      </c>
    </row>
    <row r="26" spans="1:12" ht="9.1999999999999993" customHeight="1" x14ac:dyDescent="0.15">
      <c r="A26" s="26" t="s">
        <v>276</v>
      </c>
      <c r="B26" s="96">
        <v>1.2737019999999999</v>
      </c>
      <c r="C26" s="324"/>
      <c r="D26" s="395">
        <v>1.894946</v>
      </c>
      <c r="E26" s="395">
        <v>1.353755</v>
      </c>
      <c r="F26" s="395">
        <v>0.983684</v>
      </c>
      <c r="G26" s="395">
        <v>0.46736499999999997</v>
      </c>
      <c r="H26" s="395">
        <v>1.208874</v>
      </c>
      <c r="I26" s="395">
        <v>0.65620100000000003</v>
      </c>
      <c r="J26" s="395">
        <v>0.89289099999999999</v>
      </c>
      <c r="K26" s="395">
        <v>0.90472900000000001</v>
      </c>
      <c r="L26" s="395">
        <v>1.0309280000000001</v>
      </c>
    </row>
    <row r="27" spans="1:12" ht="9.1999999999999993" customHeight="1" x14ac:dyDescent="0.15">
      <c r="A27" s="26" t="s">
        <v>258</v>
      </c>
      <c r="B27" s="96">
        <v>1.2199660000000001</v>
      </c>
      <c r="C27" s="324"/>
      <c r="D27" s="395">
        <v>1.940159</v>
      </c>
      <c r="E27" s="395">
        <v>0.90113600000000005</v>
      </c>
      <c r="F27" s="395">
        <v>1.643402</v>
      </c>
      <c r="G27" s="395">
        <v>0.16006899999999999</v>
      </c>
      <c r="H27" s="395">
        <v>0.62798799999999999</v>
      </c>
      <c r="I27" s="395">
        <v>0.63287800000000005</v>
      </c>
      <c r="J27" s="395">
        <v>1.1237550000000001</v>
      </c>
      <c r="K27" s="395">
        <v>1.5205150000000001</v>
      </c>
      <c r="L27" s="395">
        <v>1.2122820000000001</v>
      </c>
    </row>
    <row r="28" spans="1:12" ht="9.1999999999999993" customHeight="1" x14ac:dyDescent="0.15">
      <c r="A28" s="26" t="s">
        <v>259</v>
      </c>
      <c r="B28" s="96">
        <v>1.2032750000000001</v>
      </c>
      <c r="C28" s="324"/>
      <c r="D28" s="395">
        <v>0.245447</v>
      </c>
      <c r="E28" s="395">
        <v>1.0157309999999999</v>
      </c>
      <c r="F28" s="395">
        <v>2.474116</v>
      </c>
      <c r="G28" s="395">
        <v>2.0976430000000001</v>
      </c>
      <c r="H28" s="395">
        <v>1.093707</v>
      </c>
      <c r="I28" s="395">
        <v>2.7257880000000001</v>
      </c>
      <c r="J28" s="395">
        <v>0.72217799999999999</v>
      </c>
      <c r="K28" s="395">
        <v>0.66510499999999995</v>
      </c>
      <c r="L28" s="395">
        <v>0.37154300000000001</v>
      </c>
    </row>
    <row r="29" spans="1:12" ht="9.1999999999999993" customHeight="1" x14ac:dyDescent="0.15">
      <c r="A29" s="26" t="s">
        <v>283</v>
      </c>
      <c r="B29" s="96">
        <v>1.1435379999999999</v>
      </c>
      <c r="C29" s="324"/>
      <c r="D29" s="395">
        <v>0.44858799999999999</v>
      </c>
      <c r="E29" s="395">
        <v>1.421152</v>
      </c>
      <c r="F29" s="395">
        <v>2.210048</v>
      </c>
      <c r="G29" s="395">
        <v>0.26680599999999999</v>
      </c>
      <c r="H29" s="395">
        <v>0.57921299999999998</v>
      </c>
      <c r="I29" s="395">
        <v>0.63559900000000003</v>
      </c>
      <c r="J29" s="395">
        <v>2.647373</v>
      </c>
      <c r="K29" s="395">
        <v>3.19184</v>
      </c>
      <c r="L29" s="395">
        <v>0.84445899999999996</v>
      </c>
    </row>
    <row r="30" spans="1:12" ht="9.1999999999999993" customHeight="1" x14ac:dyDescent="0.15">
      <c r="A30" s="26" t="s">
        <v>459</v>
      </c>
      <c r="B30" s="96">
        <v>0.97875400000000001</v>
      </c>
      <c r="C30" s="324"/>
      <c r="D30" s="395">
        <v>1.3726849999999999</v>
      </c>
      <c r="E30" s="395">
        <v>0.97273799999999999</v>
      </c>
      <c r="F30" s="395">
        <v>1.5184029999999999</v>
      </c>
      <c r="G30" s="395">
        <v>6.9401000000000004E-2</v>
      </c>
      <c r="H30" s="395">
        <v>0.34827900000000001</v>
      </c>
      <c r="I30" s="395">
        <v>0.31625799999999998</v>
      </c>
      <c r="J30" s="395">
        <v>0.761625</v>
      </c>
      <c r="K30" s="395">
        <v>0.71243199999999995</v>
      </c>
      <c r="L30" s="395">
        <v>3.4503759999999999</v>
      </c>
    </row>
    <row r="31" spans="1:12" ht="9.1999999999999993" customHeight="1" x14ac:dyDescent="0.15">
      <c r="A31" s="26"/>
      <c r="B31" s="96"/>
      <c r="C31" s="321"/>
      <c r="D31" s="395"/>
      <c r="E31" s="395"/>
      <c r="F31" s="395"/>
      <c r="G31" s="395"/>
      <c r="H31" s="395"/>
      <c r="I31" s="395"/>
      <c r="J31" s="395"/>
      <c r="K31" s="395"/>
      <c r="L31" s="395"/>
    </row>
    <row r="32" spans="1:12" ht="9.1999999999999993" customHeight="1" x14ac:dyDescent="0.15">
      <c r="A32" s="26" t="s">
        <v>460</v>
      </c>
      <c r="B32" s="96">
        <v>0.96102799999999999</v>
      </c>
      <c r="C32" s="324"/>
      <c r="D32" s="395">
        <v>0.55255600000000005</v>
      </c>
      <c r="E32" s="395">
        <v>1.4042110000000001</v>
      </c>
      <c r="F32" s="395">
        <v>0.86540499999999998</v>
      </c>
      <c r="G32" s="395">
        <v>7.2201000000000001E-2</v>
      </c>
      <c r="H32" s="395">
        <v>0.45144899999999999</v>
      </c>
      <c r="I32" s="395">
        <v>0.85442899999999999</v>
      </c>
      <c r="J32" s="395">
        <v>0.74827200000000005</v>
      </c>
      <c r="K32" s="395">
        <v>5.1885490000000001</v>
      </c>
      <c r="L32" s="395">
        <v>0.76726700000000003</v>
      </c>
    </row>
    <row r="33" spans="1:12" ht="9.1999999999999993" customHeight="1" x14ac:dyDescent="0.15">
      <c r="A33" s="26" t="s">
        <v>397</v>
      </c>
      <c r="B33" s="96">
        <v>0.76051000000000002</v>
      </c>
      <c r="C33" s="324"/>
      <c r="D33" s="395">
        <v>0.898146</v>
      </c>
      <c r="E33" s="395">
        <v>0.87761199999999995</v>
      </c>
      <c r="F33" s="395">
        <v>0.75962799999999997</v>
      </c>
      <c r="G33" s="395">
        <v>0.19801099999999999</v>
      </c>
      <c r="H33" s="395">
        <v>0.54947400000000002</v>
      </c>
      <c r="I33" s="395">
        <v>0.45949699999999999</v>
      </c>
      <c r="J33" s="395">
        <v>0.55054599999999998</v>
      </c>
      <c r="K33" s="395">
        <v>1.590079</v>
      </c>
      <c r="L33" s="395">
        <v>0.69147000000000003</v>
      </c>
    </row>
    <row r="34" spans="1:12" ht="9.1999999999999993" customHeight="1" x14ac:dyDescent="0.15">
      <c r="A34" s="26" t="s">
        <v>286</v>
      </c>
      <c r="B34" s="96">
        <v>0.72875400000000001</v>
      </c>
      <c r="C34" s="324"/>
      <c r="D34" s="395">
        <v>0.79408299999999998</v>
      </c>
      <c r="E34" s="395">
        <v>0.68784800000000001</v>
      </c>
      <c r="F34" s="395">
        <v>0.627807</v>
      </c>
      <c r="G34" s="395">
        <v>0.21953</v>
      </c>
      <c r="H34" s="395">
        <v>0.96695399999999998</v>
      </c>
      <c r="I34" s="395">
        <v>0.40327499999999999</v>
      </c>
      <c r="J34" s="395">
        <v>1.430696</v>
      </c>
      <c r="K34" s="395">
        <v>1.5865610000000001</v>
      </c>
      <c r="L34" s="395">
        <v>0.71379099999999995</v>
      </c>
    </row>
    <row r="35" spans="1:12" ht="9.1999999999999993" customHeight="1" x14ac:dyDescent="0.15">
      <c r="A35" s="26" t="s">
        <v>290</v>
      </c>
      <c r="B35" s="96">
        <v>0.667713</v>
      </c>
      <c r="C35" s="324"/>
      <c r="D35" s="395">
        <v>0.81563799999999997</v>
      </c>
      <c r="E35" s="395">
        <v>0.87576699999999996</v>
      </c>
      <c r="F35" s="395">
        <v>0.91126700000000005</v>
      </c>
      <c r="G35" s="395">
        <v>0.110875</v>
      </c>
      <c r="H35" s="395">
        <v>0.25195899999999999</v>
      </c>
      <c r="I35" s="395">
        <v>0.32673999999999997</v>
      </c>
      <c r="J35" s="395">
        <v>0.38767299999999999</v>
      </c>
      <c r="K35" s="395">
        <v>0.35392600000000002</v>
      </c>
      <c r="L35" s="395">
        <v>0.83004299999999998</v>
      </c>
    </row>
    <row r="36" spans="1:12" ht="9.1999999999999993" customHeight="1" x14ac:dyDescent="0.15">
      <c r="A36" s="26" t="s">
        <v>264</v>
      </c>
      <c r="B36" s="96">
        <v>0.58475100000000002</v>
      </c>
      <c r="C36" s="324"/>
      <c r="D36" s="395" t="s">
        <v>387</v>
      </c>
      <c r="E36" s="395">
        <v>1.8185480000000001</v>
      </c>
      <c r="F36" s="395">
        <v>0.28386899999999998</v>
      </c>
      <c r="G36" s="395" t="s">
        <v>387</v>
      </c>
      <c r="H36" s="395" t="s">
        <v>387</v>
      </c>
      <c r="I36" s="395">
        <v>0.121041</v>
      </c>
      <c r="J36" s="395">
        <v>6.7868999999999999E-2</v>
      </c>
      <c r="K36" s="395">
        <v>5.3102000000000003E-2</v>
      </c>
      <c r="L36" s="395">
        <v>9.737781</v>
      </c>
    </row>
    <row r="37" spans="1:12" ht="9.1999999999999993" customHeight="1" x14ac:dyDescent="0.15">
      <c r="A37" s="26" t="s">
        <v>398</v>
      </c>
      <c r="B37" s="96">
        <v>0.58207600000000004</v>
      </c>
      <c r="C37" s="324"/>
      <c r="D37" s="395">
        <v>0.81926299999999996</v>
      </c>
      <c r="E37" s="395">
        <v>0.40492499999999998</v>
      </c>
      <c r="F37" s="395">
        <v>0.71774000000000004</v>
      </c>
      <c r="G37" s="395">
        <v>8.1889000000000003E-2</v>
      </c>
      <c r="H37" s="395">
        <v>0.398254</v>
      </c>
      <c r="I37" s="395">
        <v>0.90085800000000005</v>
      </c>
      <c r="J37" s="395">
        <v>0.35030800000000001</v>
      </c>
      <c r="K37" s="395">
        <v>0.416321</v>
      </c>
      <c r="L37" s="395">
        <v>3.6949719999999999</v>
      </c>
    </row>
    <row r="38" spans="1:12" ht="9.1999999999999993" customHeight="1" x14ac:dyDescent="0.15">
      <c r="A38" s="26" t="s">
        <v>285</v>
      </c>
      <c r="B38" s="96">
        <v>0.556871</v>
      </c>
      <c r="C38" s="324"/>
      <c r="D38" s="395">
        <v>0.62419500000000006</v>
      </c>
      <c r="E38" s="395">
        <v>0.39191799999999999</v>
      </c>
      <c r="F38" s="395">
        <v>0.81551799999999997</v>
      </c>
      <c r="G38" s="395">
        <v>0.29998000000000002</v>
      </c>
      <c r="H38" s="395">
        <v>0.67660600000000004</v>
      </c>
      <c r="I38" s="395">
        <v>0.65076100000000003</v>
      </c>
      <c r="J38" s="395">
        <v>0.50975099999999995</v>
      </c>
      <c r="K38" s="395">
        <v>0.473472</v>
      </c>
      <c r="L38" s="395">
        <v>0.78772699999999996</v>
      </c>
    </row>
    <row r="39" spans="1:12" ht="9.1999999999999993" customHeight="1" x14ac:dyDescent="0.15">
      <c r="A39" s="26" t="s">
        <v>461</v>
      </c>
      <c r="B39" s="96">
        <v>0.55118100000000003</v>
      </c>
      <c r="C39" s="324"/>
      <c r="D39" s="395">
        <v>0.35188900000000001</v>
      </c>
      <c r="E39" s="395">
        <v>0.70480699999999996</v>
      </c>
      <c r="F39" s="395">
        <v>0.92390499999999998</v>
      </c>
      <c r="G39" s="395">
        <v>0.169933</v>
      </c>
      <c r="H39" s="395">
        <v>0.39168799999999998</v>
      </c>
      <c r="I39" s="395">
        <v>0.275669</v>
      </c>
      <c r="J39" s="395">
        <v>0.79862200000000005</v>
      </c>
      <c r="K39" s="395">
        <v>1.0730630000000001</v>
      </c>
      <c r="L39" s="395">
        <v>0.84445899999999996</v>
      </c>
    </row>
    <row r="40" spans="1:12" ht="9.1999999999999993" customHeight="1" x14ac:dyDescent="0.15">
      <c r="A40" s="26" t="s">
        <v>399</v>
      </c>
      <c r="B40" s="96">
        <v>0.53474699999999997</v>
      </c>
      <c r="C40" s="324"/>
      <c r="D40" s="395">
        <v>0.97224299999999997</v>
      </c>
      <c r="E40" s="395">
        <v>0.45385500000000001</v>
      </c>
      <c r="F40" s="395">
        <v>0.26270300000000002</v>
      </c>
      <c r="G40" s="395">
        <v>5.6207E-2</v>
      </c>
      <c r="H40" s="395">
        <v>0.57735000000000003</v>
      </c>
      <c r="I40" s="395">
        <v>0.20744099999999999</v>
      </c>
      <c r="J40" s="395">
        <v>0.47930800000000001</v>
      </c>
      <c r="K40" s="395">
        <v>0.65767100000000001</v>
      </c>
      <c r="L40" s="395">
        <v>0.40734900000000002</v>
      </c>
    </row>
    <row r="41" spans="1:12" ht="9.1999999999999993" customHeight="1" x14ac:dyDescent="0.15">
      <c r="A41" s="26" t="s">
        <v>279</v>
      </c>
      <c r="B41" s="96">
        <v>0.53082399999999996</v>
      </c>
      <c r="C41" s="324"/>
      <c r="D41" s="395">
        <v>1.376206</v>
      </c>
      <c r="E41" s="395">
        <v>0.18045600000000001</v>
      </c>
      <c r="F41" s="395">
        <v>0.34545599999999999</v>
      </c>
      <c r="G41" s="395">
        <v>7.6161999999999994E-2</v>
      </c>
      <c r="H41" s="395">
        <v>0.22689300000000001</v>
      </c>
      <c r="I41" s="395">
        <v>0.198409</v>
      </c>
      <c r="J41" s="395">
        <v>0.16317899999999999</v>
      </c>
      <c r="K41" s="395">
        <v>0.12625</v>
      </c>
      <c r="L41" s="395">
        <v>0.29714200000000002</v>
      </c>
    </row>
    <row r="42" spans="1:12" ht="9.1999999999999993" customHeight="1" x14ac:dyDescent="0.15">
      <c r="A42" s="26"/>
      <c r="B42" s="96"/>
      <c r="C42" s="321"/>
      <c r="D42" s="395"/>
      <c r="E42" s="395"/>
      <c r="F42" s="395"/>
      <c r="G42" s="395"/>
      <c r="H42" s="395"/>
      <c r="I42" s="395"/>
      <c r="J42" s="395"/>
      <c r="K42" s="395"/>
      <c r="L42" s="395"/>
    </row>
    <row r="43" spans="1:12" ht="9.1999999999999993" customHeight="1" x14ac:dyDescent="0.15">
      <c r="A43" s="26" t="s">
        <v>268</v>
      </c>
      <c r="B43" s="96">
        <v>0.47605999999999998</v>
      </c>
      <c r="C43" s="324"/>
      <c r="D43" s="395">
        <v>0.72723700000000002</v>
      </c>
      <c r="E43" s="395">
        <v>0.46749000000000002</v>
      </c>
      <c r="F43" s="395">
        <v>0.30819000000000002</v>
      </c>
      <c r="G43" s="395">
        <v>0.16947799999999999</v>
      </c>
      <c r="H43" s="395">
        <v>0.42294199999999998</v>
      </c>
      <c r="I43" s="395">
        <v>0.20014999999999999</v>
      </c>
      <c r="J43" s="395">
        <v>0.45842100000000002</v>
      </c>
      <c r="K43" s="395">
        <v>0.64678500000000005</v>
      </c>
      <c r="L43" s="395">
        <v>0.8891</v>
      </c>
    </row>
    <row r="44" spans="1:12" ht="9.1999999999999993" customHeight="1" x14ac:dyDescent="0.15">
      <c r="A44" s="26" t="s">
        <v>269</v>
      </c>
      <c r="B44" s="96">
        <v>0.43226999999999999</v>
      </c>
      <c r="C44" s="324"/>
      <c r="D44" s="395">
        <v>0.29489100000000001</v>
      </c>
      <c r="E44" s="395">
        <v>0.49437599999999998</v>
      </c>
      <c r="F44" s="395">
        <v>0.324017</v>
      </c>
      <c r="G44" s="395">
        <v>0.37102099999999999</v>
      </c>
      <c r="H44" s="395">
        <v>1.1698219999999999</v>
      </c>
      <c r="I44" s="395">
        <v>0.29848400000000003</v>
      </c>
      <c r="J44" s="395">
        <v>0.52488100000000004</v>
      </c>
      <c r="K44" s="395">
        <v>0.275335</v>
      </c>
      <c r="L44" s="395">
        <v>5.9055999999999997E-2</v>
      </c>
    </row>
    <row r="45" spans="1:12" ht="9.1999999999999993" customHeight="1" x14ac:dyDescent="0.15">
      <c r="A45" s="26" t="s">
        <v>305</v>
      </c>
      <c r="B45" s="96">
        <v>0.38051699999999999</v>
      </c>
      <c r="C45" s="324"/>
      <c r="D45" s="395">
        <v>0.46901799999999999</v>
      </c>
      <c r="E45" s="395">
        <v>0.403445</v>
      </c>
      <c r="F45" s="395">
        <v>0.35108400000000001</v>
      </c>
      <c r="G45" s="395">
        <v>0.16781299999999999</v>
      </c>
      <c r="H45" s="395">
        <v>0.519293</v>
      </c>
      <c r="I45" s="395">
        <v>0.20120199999999999</v>
      </c>
      <c r="J45" s="395">
        <v>0.338364</v>
      </c>
      <c r="K45" s="395">
        <v>0.28183999999999998</v>
      </c>
      <c r="L45" s="395">
        <v>0.47524100000000002</v>
      </c>
    </row>
    <row r="46" spans="1:12" ht="9.1999999999999993" customHeight="1" x14ac:dyDescent="0.15">
      <c r="A46" s="26" t="s">
        <v>267</v>
      </c>
      <c r="B46" s="96">
        <v>0.37950600000000001</v>
      </c>
      <c r="C46" s="324"/>
      <c r="D46" s="395">
        <v>0.34179999999999999</v>
      </c>
      <c r="E46" s="395">
        <v>0.46874500000000002</v>
      </c>
      <c r="F46" s="395">
        <v>0.51943799999999996</v>
      </c>
      <c r="G46" s="395" t="s">
        <v>387</v>
      </c>
      <c r="H46" s="395">
        <v>0.37703900000000001</v>
      </c>
      <c r="I46" s="395">
        <v>0.19039300000000001</v>
      </c>
      <c r="J46" s="395">
        <v>0.53106699999999996</v>
      </c>
      <c r="K46" s="395">
        <v>0.66464000000000001</v>
      </c>
      <c r="L46" s="395">
        <v>0.37200800000000001</v>
      </c>
    </row>
    <row r="47" spans="1:12" ht="9.1999999999999993" customHeight="1" x14ac:dyDescent="0.15">
      <c r="A47" s="26" t="s">
        <v>400</v>
      </c>
      <c r="B47" s="96">
        <v>0.37188700000000002</v>
      </c>
      <c r="C47" s="324"/>
      <c r="D47" s="395">
        <v>0.293126</v>
      </c>
      <c r="E47" s="395">
        <v>0.39756399999999997</v>
      </c>
      <c r="F47" s="395">
        <v>0.44555400000000001</v>
      </c>
      <c r="G47" s="395">
        <v>0.361813</v>
      </c>
      <c r="H47" s="395">
        <v>0.304618</v>
      </c>
      <c r="I47" s="395">
        <v>0.22866</v>
      </c>
      <c r="J47" s="395">
        <v>0.630359</v>
      </c>
      <c r="K47" s="395">
        <v>0.70599400000000001</v>
      </c>
      <c r="L47" s="395" t="s">
        <v>387</v>
      </c>
    </row>
    <row r="48" spans="1:12" ht="9.1999999999999993" customHeight="1" x14ac:dyDescent="0.15">
      <c r="A48" s="26" t="s">
        <v>462</v>
      </c>
      <c r="B48" s="96">
        <v>0.33264700000000003</v>
      </c>
      <c r="C48" s="324"/>
      <c r="D48" s="395" t="s">
        <v>387</v>
      </c>
      <c r="E48" s="395">
        <v>0.19194600000000001</v>
      </c>
      <c r="F48" s="395">
        <v>0.56006299999999998</v>
      </c>
      <c r="G48" s="395">
        <v>0.70679899999999996</v>
      </c>
      <c r="H48" s="395">
        <v>0.67767900000000003</v>
      </c>
      <c r="I48" s="395">
        <v>0.40889700000000001</v>
      </c>
      <c r="J48" s="395">
        <v>0.19791</v>
      </c>
      <c r="K48" s="395">
        <v>1.099016</v>
      </c>
      <c r="L48" s="395">
        <v>0.24273500000000001</v>
      </c>
    </row>
    <row r="49" spans="1:12" ht="9.1999999999999993" customHeight="1" x14ac:dyDescent="0.15">
      <c r="A49" s="26" t="s">
        <v>256</v>
      </c>
      <c r="B49" s="96">
        <v>0.32694299999999998</v>
      </c>
      <c r="C49" s="324"/>
      <c r="D49" s="395">
        <v>0.58239200000000002</v>
      </c>
      <c r="E49" s="395">
        <v>0.24651400000000001</v>
      </c>
      <c r="F49" s="395">
        <v>0.23799000000000001</v>
      </c>
      <c r="G49" s="395" t="s">
        <v>387</v>
      </c>
      <c r="H49" s="395">
        <v>0.54382299999999995</v>
      </c>
      <c r="I49" s="395">
        <v>8.1104999999999997E-2</v>
      </c>
      <c r="J49" s="395">
        <v>0.22798499999999999</v>
      </c>
      <c r="K49" s="395">
        <v>0.21227599999999999</v>
      </c>
      <c r="L49" s="395">
        <v>0.33945799999999998</v>
      </c>
    </row>
    <row r="50" spans="1:12" ht="9.1999999999999993" customHeight="1" x14ac:dyDescent="0.15">
      <c r="A50" s="26" t="s">
        <v>275</v>
      </c>
      <c r="B50" s="96">
        <v>0.27348299999999998</v>
      </c>
      <c r="C50" s="324"/>
      <c r="D50" s="395">
        <v>0.37974400000000003</v>
      </c>
      <c r="E50" s="395">
        <v>0.25545699999999999</v>
      </c>
      <c r="F50" s="395">
        <v>0.21460699999999999</v>
      </c>
      <c r="G50" s="395">
        <v>8.0576999999999996E-2</v>
      </c>
      <c r="H50" s="395">
        <v>0.45400699999999999</v>
      </c>
      <c r="I50" s="395">
        <v>8.5856000000000002E-2</v>
      </c>
      <c r="J50" s="395">
        <v>0.29260799999999998</v>
      </c>
      <c r="K50" s="395">
        <v>0.28569</v>
      </c>
      <c r="L50" s="395">
        <v>0.134853</v>
      </c>
    </row>
    <row r="51" spans="1:12" ht="9.1999999999999993" customHeight="1" x14ac:dyDescent="0.15">
      <c r="A51" s="26" t="s">
        <v>265</v>
      </c>
      <c r="B51" s="96">
        <v>0.237845</v>
      </c>
      <c r="C51" s="324"/>
      <c r="D51" s="395">
        <v>0.45209300000000002</v>
      </c>
      <c r="E51" s="395">
        <v>0.164049</v>
      </c>
      <c r="F51" s="395">
        <v>0.301931</v>
      </c>
      <c r="G51" s="395" t="s">
        <v>387</v>
      </c>
      <c r="H51" s="395" t="s">
        <v>387</v>
      </c>
      <c r="I51" s="395">
        <v>5.8252999999999999E-2</v>
      </c>
      <c r="J51" s="395">
        <v>0.236071</v>
      </c>
      <c r="K51" s="395">
        <v>0.16475000000000001</v>
      </c>
      <c r="L51" s="395">
        <v>0.54917700000000003</v>
      </c>
    </row>
    <row r="52" spans="1:12" ht="9.1999999999999993" customHeight="1" x14ac:dyDescent="0.15">
      <c r="A52" s="26" t="s">
        <v>261</v>
      </c>
      <c r="B52" s="96">
        <v>0.23222999999999999</v>
      </c>
      <c r="C52" s="324"/>
      <c r="D52" s="395" t="s">
        <v>387</v>
      </c>
      <c r="E52" s="395">
        <v>0.120644</v>
      </c>
      <c r="F52" s="395">
        <v>0.38191999999999998</v>
      </c>
      <c r="G52" s="395">
        <v>0.22888900000000001</v>
      </c>
      <c r="H52" s="395">
        <v>0.55250500000000002</v>
      </c>
      <c r="I52" s="395">
        <v>0.452569</v>
      </c>
      <c r="J52" s="395">
        <v>0.177145</v>
      </c>
      <c r="K52" s="395">
        <v>1.0121279999999999</v>
      </c>
      <c r="L52" s="395">
        <v>0.39990900000000001</v>
      </c>
    </row>
    <row r="53" spans="1:12" ht="9.1999999999999993" customHeight="1" x14ac:dyDescent="0.15">
      <c r="A53" s="26"/>
      <c r="B53" s="96"/>
      <c r="C53" s="321"/>
      <c r="D53" s="395"/>
      <c r="E53" s="395"/>
      <c r="F53" s="395"/>
      <c r="G53" s="395"/>
      <c r="H53" s="395"/>
      <c r="I53" s="395"/>
      <c r="J53" s="395"/>
      <c r="K53" s="395"/>
      <c r="L53" s="395"/>
    </row>
    <row r="54" spans="1:12" ht="9.1999999999999993" customHeight="1" x14ac:dyDescent="0.15">
      <c r="A54" s="26" t="s">
        <v>260</v>
      </c>
      <c r="B54" s="96">
        <v>0.18313599999999999</v>
      </c>
      <c r="C54" s="324"/>
      <c r="D54" s="395">
        <v>0.12895799999999999</v>
      </c>
      <c r="E54" s="395">
        <v>0.23056599999999999</v>
      </c>
      <c r="F54" s="395">
        <v>0.213089</v>
      </c>
      <c r="G54" s="395">
        <v>0.148615</v>
      </c>
      <c r="H54" s="395">
        <v>0.17312900000000001</v>
      </c>
      <c r="I54" s="395">
        <v>8.3499000000000004E-2</v>
      </c>
      <c r="J54" s="395">
        <v>0.144987</v>
      </c>
      <c r="K54" s="395">
        <v>0.50227999999999995</v>
      </c>
      <c r="L54" s="395" t="s">
        <v>387</v>
      </c>
    </row>
    <row r="55" spans="1:12" ht="9.1999999999999993" customHeight="1" x14ac:dyDescent="0.15">
      <c r="A55" s="26" t="s">
        <v>277</v>
      </c>
      <c r="B55" s="96">
        <v>0.18166299999999999</v>
      </c>
      <c r="C55" s="324"/>
      <c r="D55" s="395" t="s">
        <v>387</v>
      </c>
      <c r="E55" s="395">
        <v>0.22977</v>
      </c>
      <c r="F55" s="395">
        <v>0.51031300000000002</v>
      </c>
      <c r="G55" s="395">
        <v>0.113145</v>
      </c>
      <c r="H55" s="395">
        <v>8.9658000000000002E-2</v>
      </c>
      <c r="I55" s="395">
        <v>0.139431</v>
      </c>
      <c r="J55" s="395">
        <v>0.19129399999999999</v>
      </c>
      <c r="K55" s="395">
        <v>0.16222700000000001</v>
      </c>
      <c r="L55" s="395">
        <v>8.9282E-2</v>
      </c>
    </row>
    <row r="56" spans="1:12" ht="9.1999999999999993" customHeight="1" x14ac:dyDescent="0.15">
      <c r="A56" s="26" t="s">
        <v>274</v>
      </c>
      <c r="B56" s="96">
        <v>0.15490499999999999</v>
      </c>
      <c r="C56" s="324"/>
      <c r="D56" s="395">
        <v>0.163692</v>
      </c>
      <c r="E56" s="395">
        <v>0.186889</v>
      </c>
      <c r="F56" s="395">
        <v>0.16509599999999999</v>
      </c>
      <c r="G56" s="395">
        <v>6.0622000000000002E-2</v>
      </c>
      <c r="H56" s="395">
        <v>0.170572</v>
      </c>
      <c r="I56" s="395">
        <v>0.11973499999999999</v>
      </c>
      <c r="J56" s="395">
        <v>0.14737600000000001</v>
      </c>
      <c r="K56" s="395">
        <v>0.13089700000000001</v>
      </c>
      <c r="L56" s="395" t="s">
        <v>387</v>
      </c>
    </row>
    <row r="57" spans="1:12" ht="9.1999999999999993" customHeight="1" x14ac:dyDescent="0.15">
      <c r="A57" s="26" t="s">
        <v>255</v>
      </c>
      <c r="B57" s="96">
        <v>0.107187</v>
      </c>
      <c r="C57" s="324"/>
      <c r="D57" s="395" t="s">
        <v>387</v>
      </c>
      <c r="E57" s="395">
        <v>0.20999200000000001</v>
      </c>
      <c r="F57" s="395">
        <v>0.20984900000000001</v>
      </c>
      <c r="G57" s="395">
        <v>7.2882000000000002E-2</v>
      </c>
      <c r="H57" s="395" t="s">
        <v>387</v>
      </c>
      <c r="I57" s="395">
        <v>6.7793000000000006E-2</v>
      </c>
      <c r="J57" s="395" t="s">
        <v>387</v>
      </c>
      <c r="K57" s="395">
        <v>7.0957999999999993E-2</v>
      </c>
      <c r="L57" s="395">
        <v>0.25389600000000001</v>
      </c>
    </row>
    <row r="58" spans="1:12" ht="9.1999999999999993" customHeight="1" x14ac:dyDescent="0.15">
      <c r="A58" s="26" t="s">
        <v>270</v>
      </c>
      <c r="B58" s="96">
        <v>0.10390000000000001</v>
      </c>
      <c r="C58" s="324"/>
      <c r="D58" s="395" t="s">
        <v>387</v>
      </c>
      <c r="E58" s="395">
        <v>8.5134000000000001E-2</v>
      </c>
      <c r="F58" s="395">
        <v>0.36788399999999999</v>
      </c>
      <c r="G58" s="395" t="s">
        <v>387</v>
      </c>
      <c r="H58" s="395" t="s">
        <v>387</v>
      </c>
      <c r="I58" s="395">
        <v>6.2461000000000003E-2</v>
      </c>
      <c r="J58" s="395">
        <v>0.17616499999999999</v>
      </c>
      <c r="K58" s="395">
        <v>0.34682400000000002</v>
      </c>
      <c r="L58" s="395">
        <v>0.25901099999999999</v>
      </c>
    </row>
    <row r="59" spans="1:12" ht="9.1999999999999993" customHeight="1" x14ac:dyDescent="0.15">
      <c r="A59" s="26" t="s">
        <v>289</v>
      </c>
      <c r="B59" s="96">
        <v>6.8344000000000002E-2</v>
      </c>
      <c r="C59" s="324"/>
      <c r="D59" s="395" t="s">
        <v>387</v>
      </c>
      <c r="E59" s="395">
        <v>7.6518000000000003E-2</v>
      </c>
      <c r="F59" s="395">
        <v>0.113367</v>
      </c>
      <c r="G59" s="395" t="s">
        <v>387</v>
      </c>
      <c r="H59" s="395" t="s">
        <v>387</v>
      </c>
      <c r="I59" s="395">
        <v>0.10312200000000001</v>
      </c>
      <c r="J59" s="395">
        <v>0.11411499999999999</v>
      </c>
      <c r="K59" s="395">
        <v>9.0340000000000004E-2</v>
      </c>
      <c r="L59" s="395">
        <v>0.29574699999999998</v>
      </c>
    </row>
    <row r="60" spans="1:12" ht="9.1999999999999993" customHeight="1" x14ac:dyDescent="0.15">
      <c r="A60" s="26" t="s">
        <v>463</v>
      </c>
      <c r="B60" s="96">
        <v>6.5494999999999998E-2</v>
      </c>
      <c r="C60" s="324"/>
      <c r="D60" s="395" t="s">
        <v>387</v>
      </c>
      <c r="E60" s="395">
        <v>7.0122000000000004E-2</v>
      </c>
      <c r="F60" s="395">
        <v>0.219553</v>
      </c>
      <c r="G60" s="395" t="s">
        <v>387</v>
      </c>
      <c r="H60" s="395" t="s">
        <v>387</v>
      </c>
      <c r="I60" s="395" t="s">
        <v>387</v>
      </c>
      <c r="J60" s="395">
        <v>5.8803000000000001E-2</v>
      </c>
      <c r="K60" s="395">
        <v>0.172317</v>
      </c>
      <c r="L60" s="395" t="s">
        <v>387</v>
      </c>
    </row>
    <row r="61" spans="1:12" ht="9.1999999999999993" customHeight="1" x14ac:dyDescent="0.15">
      <c r="A61" s="26" t="s">
        <v>402</v>
      </c>
      <c r="B61" s="96">
        <v>5.5990999999999999E-2</v>
      </c>
      <c r="C61" s="324"/>
      <c r="D61" s="395" t="s">
        <v>387</v>
      </c>
      <c r="E61" s="395">
        <v>6.2715000000000007E-2</v>
      </c>
      <c r="F61" s="395">
        <v>5.7511E-2</v>
      </c>
      <c r="G61" s="395" t="s">
        <v>387</v>
      </c>
      <c r="H61" s="395">
        <v>9.1521000000000005E-2</v>
      </c>
      <c r="I61" s="395" t="s">
        <v>387</v>
      </c>
      <c r="J61" s="395">
        <v>5.8251999999999998E-2</v>
      </c>
      <c r="K61" s="395">
        <v>0.424618</v>
      </c>
      <c r="L61" s="395">
        <v>0.129273</v>
      </c>
    </row>
    <row r="62" spans="1:12" ht="9.1999999999999993" customHeight="1" x14ac:dyDescent="0.15">
      <c r="A62" s="26" t="s">
        <v>282</v>
      </c>
      <c r="B62" s="96" t="s">
        <v>387</v>
      </c>
      <c r="C62" s="324"/>
      <c r="D62" s="395" t="s">
        <v>387</v>
      </c>
      <c r="E62" s="395" t="s">
        <v>387</v>
      </c>
      <c r="F62" s="395">
        <v>9.3395000000000006E-2</v>
      </c>
      <c r="G62" s="395" t="s">
        <v>387</v>
      </c>
      <c r="H62" s="395" t="s">
        <v>387</v>
      </c>
      <c r="I62" s="395" t="s">
        <v>387</v>
      </c>
      <c r="J62" s="395">
        <v>0.13083700000000001</v>
      </c>
      <c r="K62" s="395">
        <v>0.14377400000000001</v>
      </c>
      <c r="L62" s="395">
        <v>0.40362900000000002</v>
      </c>
    </row>
    <row r="63" spans="1:12" ht="9.1999999999999993" customHeight="1" x14ac:dyDescent="0.15">
      <c r="A63" s="26" t="s">
        <v>291</v>
      </c>
      <c r="B63" s="96" t="s">
        <v>387</v>
      </c>
      <c r="C63" s="324"/>
      <c r="D63" s="395">
        <v>5.9126999999999999E-2</v>
      </c>
      <c r="E63" s="395" t="s">
        <v>387</v>
      </c>
      <c r="F63" s="395">
        <v>7.8914999999999999E-2</v>
      </c>
      <c r="G63" s="395" t="s">
        <v>387</v>
      </c>
      <c r="H63" s="395" t="s">
        <v>387</v>
      </c>
      <c r="I63" s="395" t="s">
        <v>387</v>
      </c>
      <c r="J63" s="395" t="s">
        <v>387</v>
      </c>
      <c r="K63" s="395">
        <v>0.1149</v>
      </c>
      <c r="L63" s="395">
        <v>0.17809900000000001</v>
      </c>
    </row>
    <row r="64" spans="1:12" ht="9.1999999999999993" customHeight="1" thickBot="1" x14ac:dyDescent="0.2">
      <c r="A64" s="75" t="s">
        <v>401</v>
      </c>
      <c r="B64" s="96" t="s">
        <v>387</v>
      </c>
      <c r="C64" s="324"/>
      <c r="D64" s="395" t="s">
        <v>387</v>
      </c>
      <c r="E64" s="395" t="s">
        <v>387</v>
      </c>
      <c r="F64" s="395">
        <v>0.18048</v>
      </c>
      <c r="G64" s="395" t="s">
        <v>387</v>
      </c>
      <c r="H64" s="395" t="s">
        <v>387</v>
      </c>
      <c r="I64" s="395" t="s">
        <v>387</v>
      </c>
      <c r="J64" s="395" t="s">
        <v>387</v>
      </c>
      <c r="K64" s="395">
        <v>1.792E-3</v>
      </c>
      <c r="L64" s="395">
        <v>0.15624299999999999</v>
      </c>
    </row>
    <row r="65" spans="1:12" ht="9.1999999999999993" customHeight="1" x14ac:dyDescent="0.15">
      <c r="A65" s="73" t="s">
        <v>1</v>
      </c>
      <c r="B65" s="97">
        <v>100</v>
      </c>
      <c r="C65" s="321"/>
      <c r="D65" s="396">
        <v>100</v>
      </c>
      <c r="E65" s="396">
        <v>100</v>
      </c>
      <c r="F65" s="396">
        <v>100</v>
      </c>
      <c r="G65" s="396">
        <v>100</v>
      </c>
      <c r="H65" s="396">
        <v>100</v>
      </c>
      <c r="I65" s="396">
        <v>100</v>
      </c>
      <c r="J65" s="396">
        <v>100</v>
      </c>
      <c r="K65" s="396">
        <v>100</v>
      </c>
      <c r="L65" s="396">
        <v>100</v>
      </c>
    </row>
    <row r="66" spans="1:12" ht="17.25" customHeight="1" x14ac:dyDescent="0.15">
      <c r="A66" s="476" t="s">
        <v>324</v>
      </c>
      <c r="B66" s="476"/>
      <c r="C66" s="476"/>
      <c r="D66" s="476"/>
      <c r="E66" s="476"/>
      <c r="F66" s="476"/>
      <c r="G66" s="476"/>
      <c r="H66" s="476"/>
      <c r="I66" s="476"/>
      <c r="J66" s="476"/>
      <c r="K66" s="476"/>
      <c r="L66" s="476"/>
    </row>
    <row r="67" spans="1:12" ht="10.5" customHeight="1" x14ac:dyDescent="0.15">
      <c r="A67" s="475" t="s">
        <v>487</v>
      </c>
      <c r="B67" s="476"/>
      <c r="C67" s="476"/>
      <c r="D67" s="476"/>
      <c r="E67" s="476"/>
      <c r="F67" s="476"/>
      <c r="G67" s="476"/>
      <c r="H67" s="476"/>
      <c r="I67" s="476"/>
      <c r="J67" s="476"/>
      <c r="K67" s="476"/>
      <c r="L67" s="476"/>
    </row>
    <row r="68" spans="1:12" ht="18" customHeight="1" x14ac:dyDescent="0.15">
      <c r="A68" s="521"/>
      <c r="B68" s="521"/>
      <c r="C68" s="521"/>
      <c r="D68" s="521"/>
      <c r="E68" s="521"/>
      <c r="F68" s="521"/>
      <c r="G68" s="521"/>
      <c r="H68" s="521"/>
      <c r="I68" s="521"/>
      <c r="J68" s="521"/>
      <c r="K68" s="521"/>
      <c r="L68" s="521"/>
    </row>
  </sheetData>
  <mergeCells count="11">
    <mergeCell ref="A68:L68"/>
    <mergeCell ref="A67:L67"/>
    <mergeCell ref="A66:L66"/>
    <mergeCell ref="A1:L1"/>
    <mergeCell ref="A3:L3"/>
    <mergeCell ref="A2:L2"/>
    <mergeCell ref="A6:L6"/>
    <mergeCell ref="D8:L8"/>
    <mergeCell ref="A4:L4"/>
    <mergeCell ref="A7:L7"/>
    <mergeCell ref="A5:L5"/>
  </mergeCells>
  <phoneticPr fontId="6" type="noConversion"/>
  <pageMargins left="1.05" right="1.05" top="0.5" bottom="0.25" header="0" footer="0"/>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47</vt:i4>
      </vt:variant>
      <vt:variant>
        <vt:lpstr>Named Ranges</vt:lpstr>
      </vt:variant>
      <vt:variant>
        <vt:i4>47</vt:i4>
      </vt:variant>
    </vt:vector>
  </HeadingPairs>
  <TitlesOfParts>
    <vt:vector size="94" baseType="lpstr">
      <vt:lpstr>Summary</vt:lpstr>
      <vt:lpstr>1.Nativity</vt:lpstr>
      <vt:lpstr>2.Region</vt:lpstr>
      <vt:lpstr>3.Race&amp;Ethnicity</vt:lpstr>
      <vt:lpstr>4.RaceSelf-Id</vt:lpstr>
      <vt:lpstr>5.Origin</vt:lpstr>
      <vt:lpstr>6.PdArrival</vt:lpstr>
      <vt:lpstr>7.English</vt:lpstr>
      <vt:lpstr>8.Eng.DateofArr.</vt:lpstr>
      <vt:lpstr>9.MedianAge</vt:lpstr>
      <vt:lpstr>10.Sex&amp;Age</vt:lpstr>
      <vt:lpstr>11.Age-Sex Pyramids</vt:lpstr>
      <vt:lpstr>12.MarStat</vt:lpstr>
      <vt:lpstr>13.Births</vt:lpstr>
      <vt:lpstr>14.UnmarriedBirth</vt:lpstr>
      <vt:lpstr>15.EducAttain</vt:lpstr>
      <vt:lpstr>16.SchoolEnrollment</vt:lpstr>
      <vt:lpstr>17.Dropout</vt:lpstr>
      <vt:lpstr>18.CollegeEnrollment</vt:lpstr>
      <vt:lpstr>19.Employment Status</vt:lpstr>
      <vt:lpstr>20.Occupation - Nativity</vt:lpstr>
      <vt:lpstr>21.Occupation</vt:lpstr>
      <vt:lpstr>22.Det.Occupation- Nativity</vt:lpstr>
      <vt:lpstr>23.Det.Occupation</vt:lpstr>
      <vt:lpstr>24.Industry- Nativity</vt:lpstr>
      <vt:lpstr>25.Industry</vt:lpstr>
      <vt:lpstr>26.Det.Industry- Nativity</vt:lpstr>
      <vt:lpstr>27.Det.Industry</vt:lpstr>
      <vt:lpstr>28.Earnings</vt:lpstr>
      <vt:lpstr>29.MedEarnings</vt:lpstr>
      <vt:lpstr>30.FTYREarnings</vt:lpstr>
      <vt:lpstr>31.FTYRMedEarnings</vt:lpstr>
      <vt:lpstr>32.HHldIncDist</vt:lpstr>
      <vt:lpstr>33.MedHHInc</vt:lpstr>
      <vt:lpstr>34.Poverty</vt:lpstr>
      <vt:lpstr>35.HealthInsurance</vt:lpstr>
      <vt:lpstr>36.Public v Private Health</vt:lpstr>
      <vt:lpstr>37.Homeownership</vt:lpstr>
      <vt:lpstr>38.FBHomeownership</vt:lpstr>
      <vt:lpstr>39.HouseholdType(p)</vt:lpstr>
      <vt:lpstr>40.HouseholdType(hhld)</vt:lpstr>
      <vt:lpstr>41.FamilySize</vt:lpstr>
      <vt:lpstr>42.HouseholderType</vt:lpstr>
      <vt:lpstr>43.Region</vt:lpstr>
      <vt:lpstr>44.State</vt:lpstr>
      <vt:lpstr>45. StatebyBirth#</vt:lpstr>
      <vt:lpstr>46.StatebyBirth%</vt:lpstr>
      <vt:lpstr>'1.Nativity'!Print_Area</vt:lpstr>
      <vt:lpstr>'10.Sex&amp;Age'!Print_Area</vt:lpstr>
      <vt:lpstr>'11.Age-Sex Pyramids'!Print_Area</vt:lpstr>
      <vt:lpstr>'12.MarStat'!Print_Area</vt:lpstr>
      <vt:lpstr>'13.Births'!Print_Area</vt:lpstr>
      <vt:lpstr>'14.UnmarriedBirth'!Print_Area</vt:lpstr>
      <vt:lpstr>'15.EducAttain'!Print_Area</vt:lpstr>
      <vt:lpstr>'16.SchoolEnrollment'!Print_Area</vt:lpstr>
      <vt:lpstr>'17.Dropout'!Print_Area</vt:lpstr>
      <vt:lpstr>'18.CollegeEnrollment'!Print_Area</vt:lpstr>
      <vt:lpstr>'19.Employment Status'!Print_Area</vt:lpstr>
      <vt:lpstr>'2.Region'!Print_Area</vt:lpstr>
      <vt:lpstr>'20.Occupation - Nativity'!Print_Area</vt:lpstr>
      <vt:lpstr>'21.Occupation'!Print_Area</vt:lpstr>
      <vt:lpstr>'22.Det.Occupation- Nativity'!Print_Area</vt:lpstr>
      <vt:lpstr>'23.Det.Occupation'!Print_Area</vt:lpstr>
      <vt:lpstr>'24.Industry- Nativity'!Print_Area</vt:lpstr>
      <vt:lpstr>'25.Industry'!Print_Area</vt:lpstr>
      <vt:lpstr>'26.Det.Industry- Nativity'!Print_Area</vt:lpstr>
      <vt:lpstr>'27.Det.Industry'!Print_Area</vt:lpstr>
      <vt:lpstr>'28.Earnings'!Print_Area</vt:lpstr>
      <vt:lpstr>'29.MedEarnings'!Print_Area</vt:lpstr>
      <vt:lpstr>'3.Race&amp;Ethnicity'!Print_Area</vt:lpstr>
      <vt:lpstr>'30.FTYREarnings'!Print_Area</vt:lpstr>
      <vt:lpstr>'31.FTYRMedEarnings'!Print_Area</vt:lpstr>
      <vt:lpstr>'32.HHldIncDist'!Print_Area</vt:lpstr>
      <vt:lpstr>'33.MedHHInc'!Print_Area</vt:lpstr>
      <vt:lpstr>'34.Poverty'!Print_Area</vt:lpstr>
      <vt:lpstr>'35.HealthInsurance'!Print_Area</vt:lpstr>
      <vt:lpstr>'36.Public v Private Health'!Print_Area</vt:lpstr>
      <vt:lpstr>'37.Homeownership'!Print_Area</vt:lpstr>
      <vt:lpstr>'38.FBHomeownership'!Print_Area</vt:lpstr>
      <vt:lpstr>'39.HouseholdType(p)'!Print_Area</vt:lpstr>
      <vt:lpstr>'4.RaceSelf-Id'!Print_Area</vt:lpstr>
      <vt:lpstr>'40.HouseholdType(hhld)'!Print_Area</vt:lpstr>
      <vt:lpstr>'41.FamilySize'!Print_Area</vt:lpstr>
      <vt:lpstr>'42.HouseholderType'!Print_Area</vt:lpstr>
      <vt:lpstr>'43.Region'!Print_Area</vt:lpstr>
      <vt:lpstr>'44.State'!Print_Area</vt:lpstr>
      <vt:lpstr>'45. StatebyBirth#'!Print_Area</vt:lpstr>
      <vt:lpstr>'46.StatebyBirth%'!Print_Area</vt:lpstr>
      <vt:lpstr>'5.Origin'!Print_Area</vt:lpstr>
      <vt:lpstr>'6.PdArrival'!Print_Area</vt:lpstr>
      <vt:lpstr>'7.English'!Print_Area</vt:lpstr>
      <vt:lpstr>'8.Eng.DateofArr.'!Print_Area</vt:lpstr>
      <vt:lpstr>'9.MedianAge'!Print_Area</vt:lpstr>
      <vt:lpstr>Summary!Print_Area</vt:lpstr>
    </vt:vector>
  </TitlesOfParts>
  <Company>Pew Hispanic Center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rfry</dc:creator>
  <cp:lastModifiedBy>Anna Brown</cp:lastModifiedBy>
  <cp:lastPrinted>2015-08-26T14:54:13Z</cp:lastPrinted>
  <dcterms:created xsi:type="dcterms:W3CDTF">2006-09-05T16:50:23Z</dcterms:created>
  <dcterms:modified xsi:type="dcterms:W3CDTF">2015-09-29T20:40:21Z</dcterms:modified>
</cp:coreProperties>
</file>